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0" yWindow="820" windowWidth="32880" windowHeight="16760" tabRatio="138" activeTab="0"/>
  </bookViews>
  <sheets>
    <sheet name="Sheet1" sheetId="1" r:id="rId1"/>
  </sheets>
  <definedNames>
    <definedName name="_xlnm.Print_Area" localSheetId="0">'Sheet1'!$A$1:$AH$44</definedName>
  </definedNames>
  <calcPr fullCalcOnLoad="1"/>
</workbook>
</file>

<file path=xl/sharedStrings.xml><?xml version="1.0" encoding="utf-8"?>
<sst xmlns="http://schemas.openxmlformats.org/spreadsheetml/2006/main" count="73" uniqueCount="45">
  <si>
    <t>1998 - 2007</t>
  </si>
  <si>
    <t>Höfuðborgarsvæðið - Árnessýsla - Mýrar og Borgarfjarðarsýsla</t>
  </si>
  <si>
    <t>Reykjavík</t>
  </si>
  <si>
    <t>Seltjarnarnes</t>
  </si>
  <si>
    <t>Kópavogur</t>
  </si>
  <si>
    <t>Garðabær</t>
  </si>
  <si>
    <t>Hafnarfjörður</t>
  </si>
  <si>
    <t>Reykjanesbær</t>
  </si>
  <si>
    <t>Gullbringusýsla</t>
  </si>
  <si>
    <t>Keflavíkurflugvöllur</t>
  </si>
  <si>
    <t>Grindavík</t>
  </si>
  <si>
    <t>Mosfellsbær</t>
  </si>
  <si>
    <t>Akranes</t>
  </si>
  <si>
    <t>Mýra- og Borgarfjarðarsýsla</t>
  </si>
  <si>
    <t>Snæf. og Hnappad.sýsla</t>
  </si>
  <si>
    <t>Dalasýsla</t>
  </si>
  <si>
    <t>Ísafjörður</t>
  </si>
  <si>
    <t>Ísafjarðarsýsla</t>
  </si>
  <si>
    <t>Bolungarvík</t>
  </si>
  <si>
    <t>Barðastrandarsýsla</t>
  </si>
  <si>
    <t>Strandasýsla</t>
  </si>
  <si>
    <t>Húnavatnssýsla</t>
  </si>
  <si>
    <t>Skagafj.sýsla</t>
  </si>
  <si>
    <t>Siglufjörður</t>
  </si>
  <si>
    <t>Akureyri</t>
  </si>
  <si>
    <t>Eyjafjarðarsýsla</t>
  </si>
  <si>
    <t>Dalvík</t>
  </si>
  <si>
    <t>Ólafsfjörður</t>
  </si>
  <si>
    <t>Húsavík</t>
  </si>
  <si>
    <t>Þingeyjarsýsla</t>
  </si>
  <si>
    <t>Suður-Múlasýsla</t>
  </si>
  <si>
    <t>Norður-Múlasýsla</t>
  </si>
  <si>
    <t>Neskaupstaður</t>
  </si>
  <si>
    <t>A-Skaftafellssýsla</t>
  </si>
  <si>
    <t>Árnessýsla</t>
  </si>
  <si>
    <t>Rangárvallasýsla</t>
  </si>
  <si>
    <t>V-Skaftafellssýsla</t>
  </si>
  <si>
    <t>Vestmannaeyjar</t>
  </si>
  <si>
    <t>Alvarlega slasaðir</t>
  </si>
  <si>
    <t>Minniháttar áverkar</t>
  </si>
  <si>
    <t>Höfuðborgarsvæðið</t>
  </si>
  <si>
    <t>Látnir</t>
  </si>
  <si>
    <t>Alvarlega</t>
  </si>
  <si>
    <t>lítið</t>
  </si>
  <si>
    <t>Alls á landinu öllu</t>
  </si>
</sst>
</file>

<file path=xl/styles.xml><?xml version="1.0" encoding="utf-8"?>
<styleSheet xmlns="http://schemas.openxmlformats.org/spreadsheetml/2006/main">
  <numFmts count="22">
    <numFmt numFmtId="5" formatCode="&quot;DKr&quot;#,##0_);\(&quot;DKr&quot;#,##0\)"/>
    <numFmt numFmtId="6" formatCode="&quot;DKr&quot;#,##0_);[Red]\(&quot;DKr&quot;#,##0\)"/>
    <numFmt numFmtId="7" formatCode="&quot;DKr&quot;#,##0.00_);\(&quot;DKr&quot;#,##0.00\)"/>
    <numFmt numFmtId="8" formatCode="&quot;DKr&quot;#,##0.00_);[Red]\(&quot;DKr&quot;#,##0.00\)"/>
    <numFmt numFmtId="42" formatCode="_(&quot;DKr&quot;* #,##0_);_(&quot;DKr&quot;* \(#,##0\);_(&quot;DKr&quot;* &quot;-&quot;_);_(@_)"/>
    <numFmt numFmtId="41" formatCode="_(* #,##0_);_(* \(#,##0\);_(* &quot;-&quot;_);_(@_)"/>
    <numFmt numFmtId="44" formatCode="_(&quot;DKr&quot;* #,##0.00_);_(&quot;DKr&quot;* \(#,##0.00\);_(&quot;DK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 kr&quot;;\-#,##0&quot; kr&quot;"/>
    <numFmt numFmtId="171" formatCode="#,##0&quot; kr&quot;;[Red]\-#,##0&quot; kr&quot;"/>
    <numFmt numFmtId="172" formatCode="#,##0.00&quot; kr&quot;;\-#,##0.00&quot; kr&quot;"/>
    <numFmt numFmtId="173" formatCode="#,##0.00&quot; kr&quot;;[Red]\-#,##0.00&quot; kr&quot;"/>
    <numFmt numFmtId="174" formatCode="_-* #,##0&quot; kr&quot;_-;\-* #,##0&quot; kr&quot;_-;_-* &quot;-&quot;&quot; kr&quot;_-;_-@_-"/>
    <numFmt numFmtId="175" formatCode="_-* #,##0_ _k_r_-;\-* #,##0_ _k_r_-;_-* &quot;-&quot;_ _k_r_-;_-@_-"/>
    <numFmt numFmtId="176" formatCode="_-* #,##0.00&quot; kr&quot;_-;\-* #,##0.00&quot; kr&quot;_-;_-* &quot;-&quot;??&quot; kr&quot;_-;_-@_-"/>
    <numFmt numFmtId="177" formatCode="_-* #,##0.00_ _k_r_-;\-* #,##0.00_ _k_r_-;_-* &quot;-&quot;??_ _k_r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9" fontId="0" fillId="0" borderId="0" xfId="21" applyFont="1" applyAlignment="1">
      <alignment horizontal="center"/>
    </xf>
    <xf numFmtId="0" fontId="0" fillId="0" borderId="0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tabSelected="1" workbookViewId="0" topLeftCell="A1">
      <selection activeCell="H47" sqref="H47"/>
    </sheetView>
  </sheetViews>
  <sheetFormatPr defaultColWidth="11.00390625" defaultRowHeight="12.75"/>
  <cols>
    <col min="1" max="1" width="7.125" style="0" bestFit="1" customWidth="1"/>
    <col min="2" max="2" width="9.00390625" style="0" bestFit="1" customWidth="1"/>
    <col min="3" max="3" width="10.125" style="0" bestFit="1" customWidth="1"/>
    <col min="4" max="4" width="22.75390625" style="6" customWidth="1"/>
    <col min="5" max="5" width="5.75390625" style="35" customWidth="1"/>
    <col min="6" max="6" width="8.875" style="35" customWidth="1"/>
    <col min="7" max="7" width="10.25390625" style="35" customWidth="1"/>
    <col min="8" max="8" width="5.75390625" style="2" bestFit="1" customWidth="1"/>
    <col min="9" max="9" width="8.875" style="2" bestFit="1" customWidth="1"/>
    <col min="10" max="10" width="10.25390625" style="2" bestFit="1" customWidth="1"/>
    <col min="11" max="11" width="5.75390625" style="6" bestFit="1" customWidth="1"/>
    <col min="12" max="12" width="8.875" style="6" bestFit="1" customWidth="1"/>
    <col min="13" max="13" width="10.25390625" style="6" bestFit="1" customWidth="1"/>
    <col min="14" max="14" width="5.75390625" style="6" bestFit="1" customWidth="1"/>
    <col min="15" max="15" width="8.875" style="6" customWidth="1"/>
    <col min="16" max="16" width="10.75390625" style="6" customWidth="1"/>
    <col min="17" max="17" width="5.75390625" style="0" bestFit="1" customWidth="1"/>
    <col min="18" max="18" width="8.875" style="0" bestFit="1" customWidth="1"/>
    <col min="20" max="20" width="5.75390625" style="0" bestFit="1" customWidth="1"/>
    <col min="21" max="21" width="8.875" style="0" bestFit="1" customWidth="1"/>
    <col min="23" max="23" width="5.75390625" style="0" bestFit="1" customWidth="1"/>
    <col min="24" max="24" width="8.875" style="0" bestFit="1" customWidth="1"/>
    <col min="26" max="26" width="5.75390625" style="0" bestFit="1" customWidth="1"/>
    <col min="27" max="27" width="8.875" style="0" bestFit="1" customWidth="1"/>
    <col min="29" max="29" width="5.75390625" style="0" bestFit="1" customWidth="1"/>
    <col min="30" max="30" width="8.875" style="0" bestFit="1" customWidth="1"/>
    <col min="32" max="32" width="5.75390625" style="0" bestFit="1" customWidth="1"/>
    <col min="33" max="33" width="8.875" style="0" bestFit="1" customWidth="1"/>
  </cols>
  <sheetData>
    <row r="1" spans="1:34" s="32" customFormat="1" ht="12.75">
      <c r="A1" s="36" t="s">
        <v>0</v>
      </c>
      <c r="B1" s="36"/>
      <c r="C1" s="36"/>
      <c r="D1" s="31"/>
      <c r="E1" s="36">
        <v>2007</v>
      </c>
      <c r="F1" s="36"/>
      <c r="G1" s="36"/>
      <c r="H1" s="36">
        <v>2006</v>
      </c>
      <c r="I1" s="36"/>
      <c r="J1" s="36"/>
      <c r="K1" s="36">
        <v>2005</v>
      </c>
      <c r="L1" s="36"/>
      <c r="M1" s="36"/>
      <c r="N1" s="36">
        <v>2004</v>
      </c>
      <c r="O1" s="36"/>
      <c r="P1" s="36"/>
      <c r="Q1" s="36">
        <v>2003</v>
      </c>
      <c r="R1" s="36"/>
      <c r="S1" s="36"/>
      <c r="T1" s="36">
        <v>2002</v>
      </c>
      <c r="U1" s="36"/>
      <c r="V1" s="36"/>
      <c r="W1" s="36">
        <v>2001</v>
      </c>
      <c r="X1" s="36"/>
      <c r="Y1" s="36"/>
      <c r="Z1" s="36">
        <v>2000</v>
      </c>
      <c r="AA1" s="36"/>
      <c r="AB1" s="36"/>
      <c r="AC1" s="36">
        <v>1999</v>
      </c>
      <c r="AD1" s="36"/>
      <c r="AE1" s="36"/>
      <c r="AF1" s="36">
        <v>1998</v>
      </c>
      <c r="AG1" s="36"/>
      <c r="AH1" s="36"/>
    </row>
    <row r="2" spans="1:34" s="17" customFormat="1" ht="27" thickBot="1">
      <c r="A2" s="15" t="s">
        <v>41</v>
      </c>
      <c r="B2" s="15" t="s">
        <v>42</v>
      </c>
      <c r="C2" s="15" t="s">
        <v>43</v>
      </c>
      <c r="D2" s="16"/>
      <c r="E2" s="15" t="s">
        <v>41</v>
      </c>
      <c r="F2" s="15" t="s">
        <v>38</v>
      </c>
      <c r="G2" s="15" t="s">
        <v>39</v>
      </c>
      <c r="H2" s="15" t="s">
        <v>41</v>
      </c>
      <c r="I2" s="15" t="s">
        <v>38</v>
      </c>
      <c r="J2" s="15" t="s">
        <v>39</v>
      </c>
      <c r="K2" s="15" t="s">
        <v>41</v>
      </c>
      <c r="L2" s="15" t="s">
        <v>38</v>
      </c>
      <c r="M2" s="15" t="s">
        <v>39</v>
      </c>
      <c r="N2" s="15" t="s">
        <v>41</v>
      </c>
      <c r="O2" s="15" t="s">
        <v>38</v>
      </c>
      <c r="P2" s="15" t="s">
        <v>39</v>
      </c>
      <c r="Q2" s="15" t="s">
        <v>41</v>
      </c>
      <c r="R2" s="15" t="s">
        <v>38</v>
      </c>
      <c r="S2" s="15" t="s">
        <v>39</v>
      </c>
      <c r="T2" s="15" t="s">
        <v>41</v>
      </c>
      <c r="U2" s="15" t="s">
        <v>38</v>
      </c>
      <c r="V2" s="15" t="s">
        <v>39</v>
      </c>
      <c r="W2" s="15" t="s">
        <v>41</v>
      </c>
      <c r="X2" s="15" t="s">
        <v>38</v>
      </c>
      <c r="Y2" s="15" t="s">
        <v>39</v>
      </c>
      <c r="Z2" s="15" t="s">
        <v>41</v>
      </c>
      <c r="AA2" s="15" t="s">
        <v>38</v>
      </c>
      <c r="AB2" s="15" t="s">
        <v>39</v>
      </c>
      <c r="AC2" s="15" t="s">
        <v>41</v>
      </c>
      <c r="AD2" s="15" t="s">
        <v>38</v>
      </c>
      <c r="AE2" s="15" t="s">
        <v>39</v>
      </c>
      <c r="AF2" s="15" t="s">
        <v>41</v>
      </c>
      <c r="AG2" s="15" t="s">
        <v>38</v>
      </c>
      <c r="AH2" s="15" t="s">
        <v>39</v>
      </c>
    </row>
    <row r="3" spans="1:34" s="28" customFormat="1" ht="12.75">
      <c r="A3" s="24">
        <f>Q3+T3+W3+Z3+AC3+AF3+N3+K3+H3+E3</f>
        <v>24</v>
      </c>
      <c r="B3" s="24">
        <f>R3+U3+X3+AA3+AD3+AG3+O3+L3+I3+F3</f>
        <v>461</v>
      </c>
      <c r="C3" s="24">
        <f>S3+V3+Y3+AB3+AE3+AH3+P3+M3+J3+G3</f>
        <v>4828</v>
      </c>
      <c r="D3" s="25" t="s">
        <v>2</v>
      </c>
      <c r="E3" s="24">
        <v>0</v>
      </c>
      <c r="F3" s="24">
        <v>45</v>
      </c>
      <c r="G3" s="24">
        <v>522</v>
      </c>
      <c r="H3" s="24">
        <v>3</v>
      </c>
      <c r="I3" s="24">
        <v>39</v>
      </c>
      <c r="J3" s="24">
        <v>430</v>
      </c>
      <c r="K3" s="24">
        <v>3</v>
      </c>
      <c r="L3" s="24">
        <v>34</v>
      </c>
      <c r="M3" s="24">
        <v>349</v>
      </c>
      <c r="N3" s="24">
        <v>2</v>
      </c>
      <c r="O3" s="24">
        <v>28</v>
      </c>
      <c r="P3" s="24">
        <v>389</v>
      </c>
      <c r="Q3" s="24">
        <v>2</v>
      </c>
      <c r="R3" s="24">
        <v>33</v>
      </c>
      <c r="S3" s="26">
        <v>435</v>
      </c>
      <c r="T3" s="24">
        <v>0</v>
      </c>
      <c r="U3" s="24">
        <v>45</v>
      </c>
      <c r="V3" s="26">
        <v>458</v>
      </c>
      <c r="W3" s="24">
        <v>2</v>
      </c>
      <c r="X3" s="24">
        <v>28</v>
      </c>
      <c r="Y3" s="26">
        <v>449</v>
      </c>
      <c r="Z3" s="27">
        <v>5</v>
      </c>
      <c r="AA3" s="27">
        <v>52</v>
      </c>
      <c r="AB3" s="29">
        <v>538</v>
      </c>
      <c r="AC3" s="27">
        <v>3</v>
      </c>
      <c r="AD3" s="27">
        <v>81</v>
      </c>
      <c r="AE3" s="29">
        <v>667</v>
      </c>
      <c r="AF3" s="27">
        <v>4</v>
      </c>
      <c r="AG3" s="27">
        <v>76</v>
      </c>
      <c r="AH3" s="29">
        <v>591</v>
      </c>
    </row>
    <row r="4" spans="1:34" ht="12.75">
      <c r="A4" s="2">
        <f aca="true" t="shared" si="0" ref="A4:A38">Q4+T4+W4+Z4+AC4+AF4+N4+K4+H4+E4</f>
        <v>0</v>
      </c>
      <c r="B4" s="2">
        <f aca="true" t="shared" si="1" ref="B4:B38">R4+U4+X4+AA4+AD4+AG4+O4+L4+I4+F4</f>
        <v>4</v>
      </c>
      <c r="C4" s="2">
        <f aca="true" t="shared" si="2" ref="C4:C38">S4+V4+Y4+AB4+AE4+AH4+P4+M4+J4+G4</f>
        <v>30</v>
      </c>
      <c r="D4" s="6" t="s">
        <v>3</v>
      </c>
      <c r="E4" s="35">
        <v>0</v>
      </c>
      <c r="F4" s="35">
        <v>0</v>
      </c>
      <c r="G4" s="35">
        <v>1</v>
      </c>
      <c r="H4" s="2">
        <v>0</v>
      </c>
      <c r="I4" s="2">
        <v>1</v>
      </c>
      <c r="J4" s="2">
        <v>2</v>
      </c>
      <c r="K4" s="2">
        <v>0</v>
      </c>
      <c r="L4" s="2">
        <v>0</v>
      </c>
      <c r="M4" s="2">
        <v>3</v>
      </c>
      <c r="N4" s="2">
        <v>0</v>
      </c>
      <c r="O4" s="2">
        <v>1</v>
      </c>
      <c r="P4" s="2">
        <v>4</v>
      </c>
      <c r="Q4" s="2">
        <v>0</v>
      </c>
      <c r="R4" s="2">
        <v>0</v>
      </c>
      <c r="S4" s="3">
        <v>3</v>
      </c>
      <c r="T4" s="2">
        <v>0</v>
      </c>
      <c r="U4" s="2">
        <v>1</v>
      </c>
      <c r="V4" s="3">
        <v>5</v>
      </c>
      <c r="W4" s="2">
        <v>0</v>
      </c>
      <c r="X4" s="2">
        <v>0</v>
      </c>
      <c r="Y4" s="3">
        <v>6</v>
      </c>
      <c r="Z4" s="9">
        <v>0</v>
      </c>
      <c r="AA4" s="9">
        <v>0</v>
      </c>
      <c r="AB4" s="12">
        <v>4</v>
      </c>
      <c r="AC4" s="9">
        <v>0</v>
      </c>
      <c r="AD4" s="9">
        <v>0</v>
      </c>
      <c r="AE4" s="12">
        <v>2</v>
      </c>
      <c r="AF4" s="9">
        <v>0</v>
      </c>
      <c r="AG4" s="9">
        <v>1</v>
      </c>
      <c r="AH4" s="12">
        <v>0</v>
      </c>
    </row>
    <row r="5" spans="1:34" ht="12.75">
      <c r="A5" s="2">
        <f t="shared" si="0"/>
        <v>9</v>
      </c>
      <c r="B5" s="2">
        <f t="shared" si="1"/>
        <v>91</v>
      </c>
      <c r="C5" s="2">
        <f t="shared" si="2"/>
        <v>758</v>
      </c>
      <c r="D5" s="6" t="s">
        <v>4</v>
      </c>
      <c r="E5" s="35">
        <v>0</v>
      </c>
      <c r="F5" s="35">
        <v>10</v>
      </c>
      <c r="G5" s="35">
        <v>60</v>
      </c>
      <c r="H5" s="2">
        <v>2</v>
      </c>
      <c r="I5" s="2">
        <v>10</v>
      </c>
      <c r="J5" s="2">
        <v>100</v>
      </c>
      <c r="K5" s="2">
        <v>0</v>
      </c>
      <c r="L5" s="2">
        <v>8</v>
      </c>
      <c r="M5" s="2">
        <v>87</v>
      </c>
      <c r="N5" s="2">
        <v>1</v>
      </c>
      <c r="O5" s="2">
        <v>8</v>
      </c>
      <c r="P5" s="2">
        <v>64</v>
      </c>
      <c r="Q5" s="2">
        <v>0</v>
      </c>
      <c r="R5" s="2">
        <v>6</v>
      </c>
      <c r="S5" s="3">
        <v>60</v>
      </c>
      <c r="T5" s="2">
        <v>1</v>
      </c>
      <c r="U5" s="2">
        <v>16</v>
      </c>
      <c r="V5" s="3">
        <v>86</v>
      </c>
      <c r="W5" s="2">
        <v>3</v>
      </c>
      <c r="X5" s="2">
        <v>9</v>
      </c>
      <c r="Y5" s="3">
        <v>81</v>
      </c>
      <c r="Z5" s="9">
        <v>0</v>
      </c>
      <c r="AA5" s="9">
        <v>6</v>
      </c>
      <c r="AB5" s="12">
        <v>58</v>
      </c>
      <c r="AC5" s="9">
        <v>1</v>
      </c>
      <c r="AD5" s="9">
        <v>10</v>
      </c>
      <c r="AE5" s="12">
        <v>106</v>
      </c>
      <c r="AF5" s="9">
        <v>1</v>
      </c>
      <c r="AG5" s="9">
        <v>8</v>
      </c>
      <c r="AH5" s="12">
        <v>56</v>
      </c>
    </row>
    <row r="6" spans="1:34" ht="12.75">
      <c r="A6" s="2">
        <f t="shared" si="0"/>
        <v>5</v>
      </c>
      <c r="B6" s="2">
        <f t="shared" si="1"/>
        <v>60</v>
      </c>
      <c r="C6" s="2">
        <f t="shared" si="2"/>
        <v>409</v>
      </c>
      <c r="D6" s="6" t="s">
        <v>5</v>
      </c>
      <c r="E6" s="35">
        <v>0</v>
      </c>
      <c r="F6" s="35">
        <v>3</v>
      </c>
      <c r="G6" s="35">
        <v>51</v>
      </c>
      <c r="H6" s="2">
        <v>3</v>
      </c>
      <c r="I6" s="2">
        <v>6</v>
      </c>
      <c r="J6" s="2">
        <v>58</v>
      </c>
      <c r="K6" s="2">
        <v>0</v>
      </c>
      <c r="L6" s="2">
        <v>6</v>
      </c>
      <c r="M6" s="2">
        <v>36</v>
      </c>
      <c r="N6" s="2">
        <v>0</v>
      </c>
      <c r="O6" s="2">
        <v>2</v>
      </c>
      <c r="P6" s="2">
        <v>25</v>
      </c>
      <c r="Q6" s="2">
        <v>0</v>
      </c>
      <c r="R6" s="2">
        <v>6</v>
      </c>
      <c r="S6" s="3">
        <v>29</v>
      </c>
      <c r="T6" s="2">
        <v>0</v>
      </c>
      <c r="U6" s="2">
        <v>1</v>
      </c>
      <c r="V6" s="3">
        <v>49</v>
      </c>
      <c r="W6" s="2">
        <v>0</v>
      </c>
      <c r="X6" s="2">
        <v>5</v>
      </c>
      <c r="Y6" s="3">
        <v>22</v>
      </c>
      <c r="Z6" s="9">
        <v>0</v>
      </c>
      <c r="AA6" s="9">
        <v>12</v>
      </c>
      <c r="AB6" s="12">
        <v>52</v>
      </c>
      <c r="AC6" s="9">
        <v>2</v>
      </c>
      <c r="AD6" s="9">
        <v>9</v>
      </c>
      <c r="AE6" s="12">
        <v>47</v>
      </c>
      <c r="AF6" s="9">
        <v>0</v>
      </c>
      <c r="AG6" s="9">
        <v>10</v>
      </c>
      <c r="AH6" s="12">
        <v>40</v>
      </c>
    </row>
    <row r="7" spans="1:34" ht="12.75">
      <c r="A7" s="2">
        <f t="shared" si="0"/>
        <v>5</v>
      </c>
      <c r="B7" s="2">
        <f t="shared" si="1"/>
        <v>86</v>
      </c>
      <c r="C7" s="2">
        <f t="shared" si="2"/>
        <v>653</v>
      </c>
      <c r="D7" s="6" t="s">
        <v>6</v>
      </c>
      <c r="E7" s="35">
        <v>0</v>
      </c>
      <c r="F7" s="35">
        <v>5</v>
      </c>
      <c r="G7" s="35">
        <v>66</v>
      </c>
      <c r="H7" s="2">
        <v>1</v>
      </c>
      <c r="I7" s="2">
        <v>7</v>
      </c>
      <c r="J7" s="2">
        <v>34</v>
      </c>
      <c r="K7" s="2">
        <v>0</v>
      </c>
      <c r="L7" s="2">
        <v>5</v>
      </c>
      <c r="M7" s="2">
        <v>40</v>
      </c>
      <c r="N7" s="2">
        <v>0</v>
      </c>
      <c r="O7" s="2">
        <v>5</v>
      </c>
      <c r="P7" s="2">
        <v>50</v>
      </c>
      <c r="Q7" s="2">
        <v>0</v>
      </c>
      <c r="R7" s="2">
        <v>9</v>
      </c>
      <c r="S7" s="3">
        <v>57</v>
      </c>
      <c r="T7" s="2">
        <v>0</v>
      </c>
      <c r="U7" s="2">
        <v>9</v>
      </c>
      <c r="V7" s="3">
        <v>90</v>
      </c>
      <c r="W7" s="2">
        <v>2</v>
      </c>
      <c r="X7" s="2">
        <v>4</v>
      </c>
      <c r="Y7" s="3">
        <v>68</v>
      </c>
      <c r="Z7" s="9">
        <v>2</v>
      </c>
      <c r="AA7" s="9">
        <v>15</v>
      </c>
      <c r="AB7" s="12">
        <v>80</v>
      </c>
      <c r="AC7" s="9">
        <v>0</v>
      </c>
      <c r="AD7" s="9">
        <v>16</v>
      </c>
      <c r="AE7" s="12">
        <v>86</v>
      </c>
      <c r="AF7" s="9">
        <v>0</v>
      </c>
      <c r="AG7" s="9">
        <v>11</v>
      </c>
      <c r="AH7" s="12">
        <v>82</v>
      </c>
    </row>
    <row r="8" spans="1:34" ht="12.75">
      <c r="A8" s="2">
        <f t="shared" si="0"/>
        <v>5</v>
      </c>
      <c r="B8" s="2">
        <f t="shared" si="1"/>
        <v>36</v>
      </c>
      <c r="C8" s="2">
        <f t="shared" si="2"/>
        <v>388</v>
      </c>
      <c r="D8" s="6" t="s">
        <v>7</v>
      </c>
      <c r="E8" s="35">
        <v>1</v>
      </c>
      <c r="F8" s="35">
        <v>6</v>
      </c>
      <c r="G8" s="35">
        <v>53</v>
      </c>
      <c r="H8" s="2">
        <v>1</v>
      </c>
      <c r="I8" s="2">
        <v>5</v>
      </c>
      <c r="J8" s="2">
        <v>52</v>
      </c>
      <c r="K8" s="2">
        <v>0</v>
      </c>
      <c r="L8" s="2">
        <v>4</v>
      </c>
      <c r="M8" s="2">
        <v>43</v>
      </c>
      <c r="N8" s="2">
        <v>0</v>
      </c>
      <c r="O8" s="2">
        <v>1</v>
      </c>
      <c r="P8" s="2">
        <v>30</v>
      </c>
      <c r="Q8" s="2">
        <v>1</v>
      </c>
      <c r="R8" s="2">
        <v>2</v>
      </c>
      <c r="S8" s="3">
        <v>43</v>
      </c>
      <c r="T8" s="2">
        <v>1</v>
      </c>
      <c r="U8" s="2">
        <v>6</v>
      </c>
      <c r="V8" s="3">
        <v>30</v>
      </c>
      <c r="W8" s="2">
        <v>0</v>
      </c>
      <c r="X8" s="2">
        <v>3</v>
      </c>
      <c r="Y8" s="3">
        <v>34</v>
      </c>
      <c r="Z8" s="9">
        <v>1</v>
      </c>
      <c r="AA8" s="9">
        <v>3</v>
      </c>
      <c r="AB8" s="12">
        <v>27</v>
      </c>
      <c r="AC8" s="9">
        <v>0</v>
      </c>
      <c r="AD8" s="9">
        <v>2</v>
      </c>
      <c r="AE8" s="12">
        <v>22</v>
      </c>
      <c r="AF8" s="9">
        <v>0</v>
      </c>
      <c r="AG8" s="9">
        <v>4</v>
      </c>
      <c r="AH8" s="12">
        <v>54</v>
      </c>
    </row>
    <row r="9" spans="1:34" s="28" customFormat="1" ht="12.75">
      <c r="A9" s="24">
        <f t="shared" si="0"/>
        <v>22</v>
      </c>
      <c r="B9" s="24">
        <f t="shared" si="1"/>
        <v>88</v>
      </c>
      <c r="C9" s="24">
        <f t="shared" si="2"/>
        <v>463</v>
      </c>
      <c r="D9" s="30" t="s">
        <v>8</v>
      </c>
      <c r="E9" s="24">
        <v>2</v>
      </c>
      <c r="F9" s="24">
        <f>8+11</f>
        <v>19</v>
      </c>
      <c r="G9" s="24">
        <f>66+58+2</f>
        <v>126</v>
      </c>
      <c r="H9" s="24">
        <v>4</v>
      </c>
      <c r="I9" s="24">
        <v>8</v>
      </c>
      <c r="J9" s="24">
        <v>39</v>
      </c>
      <c r="K9" s="24">
        <v>1</v>
      </c>
      <c r="L9" s="24">
        <v>1</v>
      </c>
      <c r="M9" s="24">
        <v>16</v>
      </c>
      <c r="N9" s="24">
        <v>3</v>
      </c>
      <c r="O9" s="24">
        <v>6</v>
      </c>
      <c r="P9" s="24">
        <v>35</v>
      </c>
      <c r="Q9" s="24">
        <v>4</v>
      </c>
      <c r="R9" s="24">
        <v>2</v>
      </c>
      <c r="S9" s="26">
        <v>21</v>
      </c>
      <c r="T9" s="24">
        <v>0</v>
      </c>
      <c r="U9" s="24">
        <v>4</v>
      </c>
      <c r="V9" s="26">
        <v>24</v>
      </c>
      <c r="W9" s="24">
        <v>1</v>
      </c>
      <c r="X9" s="24">
        <v>7</v>
      </c>
      <c r="Y9" s="26">
        <v>40</v>
      </c>
      <c r="Z9" s="27">
        <v>4</v>
      </c>
      <c r="AA9" s="27">
        <v>5</v>
      </c>
      <c r="AB9" s="26">
        <v>45</v>
      </c>
      <c r="AC9" s="27">
        <v>0</v>
      </c>
      <c r="AD9" s="27">
        <v>8</v>
      </c>
      <c r="AE9" s="26">
        <v>53</v>
      </c>
      <c r="AF9" s="27">
        <v>3</v>
      </c>
      <c r="AG9" s="27">
        <v>28</v>
      </c>
      <c r="AH9" s="26">
        <v>64</v>
      </c>
    </row>
    <row r="10" spans="1:34" ht="12.75">
      <c r="A10" s="2">
        <f t="shared" si="0"/>
        <v>0</v>
      </c>
      <c r="B10" s="2">
        <f t="shared" si="1"/>
        <v>0</v>
      </c>
      <c r="C10" s="2">
        <f t="shared" si="2"/>
        <v>52</v>
      </c>
      <c r="D10" s="6" t="s">
        <v>9</v>
      </c>
      <c r="E10" s="35">
        <v>0</v>
      </c>
      <c r="F10" s="35">
        <v>0</v>
      </c>
      <c r="G10" s="35">
        <v>4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5</v>
      </c>
      <c r="N10" s="2">
        <v>0</v>
      </c>
      <c r="O10" s="2">
        <v>0</v>
      </c>
      <c r="P10" s="2">
        <v>5</v>
      </c>
      <c r="Q10" s="2">
        <v>0</v>
      </c>
      <c r="R10" s="2">
        <v>0</v>
      </c>
      <c r="S10" s="3">
        <v>2</v>
      </c>
      <c r="T10" s="2">
        <v>0</v>
      </c>
      <c r="U10" s="2">
        <v>0</v>
      </c>
      <c r="V10" s="3">
        <v>6</v>
      </c>
      <c r="W10" s="2">
        <v>0</v>
      </c>
      <c r="X10" s="2">
        <v>0</v>
      </c>
      <c r="Y10" s="3">
        <v>10</v>
      </c>
      <c r="Z10" s="9">
        <v>0</v>
      </c>
      <c r="AA10" s="9">
        <v>0</v>
      </c>
      <c r="AB10" s="12">
        <v>3</v>
      </c>
      <c r="AC10" s="9">
        <v>0</v>
      </c>
      <c r="AD10" s="9">
        <v>0</v>
      </c>
      <c r="AE10" s="12">
        <v>9</v>
      </c>
      <c r="AF10" s="9">
        <v>0</v>
      </c>
      <c r="AG10" s="9">
        <v>0</v>
      </c>
      <c r="AH10" s="12">
        <v>7</v>
      </c>
    </row>
    <row r="11" spans="1:34" ht="12.75">
      <c r="A11" s="2">
        <f t="shared" si="0"/>
        <v>4</v>
      </c>
      <c r="B11" s="2">
        <f t="shared" si="1"/>
        <v>11</v>
      </c>
      <c r="C11" s="2">
        <f t="shared" si="2"/>
        <v>58</v>
      </c>
      <c r="D11" s="6" t="s">
        <v>10</v>
      </c>
      <c r="E11" s="35">
        <v>0</v>
      </c>
      <c r="F11" s="35">
        <v>1</v>
      </c>
      <c r="G11" s="35">
        <v>3</v>
      </c>
      <c r="H11" s="2">
        <v>0</v>
      </c>
      <c r="I11" s="2">
        <v>0</v>
      </c>
      <c r="J11" s="2">
        <v>2</v>
      </c>
      <c r="K11" s="2">
        <v>0</v>
      </c>
      <c r="L11" s="2">
        <v>1</v>
      </c>
      <c r="M11" s="2">
        <v>5</v>
      </c>
      <c r="N11" s="2">
        <v>0</v>
      </c>
      <c r="O11" s="2">
        <v>1</v>
      </c>
      <c r="P11" s="2">
        <v>4</v>
      </c>
      <c r="Q11" s="2">
        <v>1</v>
      </c>
      <c r="R11" s="2">
        <v>2</v>
      </c>
      <c r="S11" s="3">
        <v>8</v>
      </c>
      <c r="T11" s="2">
        <v>1</v>
      </c>
      <c r="U11" s="2">
        <v>0</v>
      </c>
      <c r="V11" s="3">
        <v>11</v>
      </c>
      <c r="W11" s="2">
        <v>0</v>
      </c>
      <c r="X11" s="2">
        <v>3</v>
      </c>
      <c r="Y11" s="3">
        <v>7</v>
      </c>
      <c r="Z11" s="9">
        <v>0</v>
      </c>
      <c r="AA11" s="9">
        <v>0</v>
      </c>
      <c r="AB11" s="12">
        <v>9</v>
      </c>
      <c r="AC11" s="9">
        <v>1</v>
      </c>
      <c r="AD11" s="9">
        <v>2</v>
      </c>
      <c r="AE11" s="12">
        <v>5</v>
      </c>
      <c r="AF11" s="9">
        <v>1</v>
      </c>
      <c r="AG11" s="9">
        <v>1</v>
      </c>
      <c r="AH11" s="12">
        <v>4</v>
      </c>
    </row>
    <row r="12" spans="1:34" ht="12.75">
      <c r="A12" s="2">
        <f t="shared" si="0"/>
        <v>13</v>
      </c>
      <c r="B12" s="2">
        <f t="shared" si="1"/>
        <v>34</v>
      </c>
      <c r="C12" s="2">
        <f t="shared" si="2"/>
        <v>222</v>
      </c>
      <c r="D12" s="6" t="s">
        <v>11</v>
      </c>
      <c r="E12" s="35">
        <v>0</v>
      </c>
      <c r="F12" s="35">
        <v>1</v>
      </c>
      <c r="G12" s="35">
        <v>11</v>
      </c>
      <c r="H12" s="2">
        <v>4</v>
      </c>
      <c r="I12" s="2">
        <v>6</v>
      </c>
      <c r="J12" s="2">
        <v>13</v>
      </c>
      <c r="K12" s="2">
        <v>0</v>
      </c>
      <c r="L12" s="2">
        <v>0</v>
      </c>
      <c r="M12" s="2">
        <v>21</v>
      </c>
      <c r="N12" s="2">
        <v>2</v>
      </c>
      <c r="O12" s="2">
        <v>5</v>
      </c>
      <c r="P12" s="2">
        <v>19</v>
      </c>
      <c r="Q12" s="2">
        <v>1</v>
      </c>
      <c r="R12" s="2">
        <v>1</v>
      </c>
      <c r="S12" s="3">
        <v>22</v>
      </c>
      <c r="T12" s="2">
        <v>1</v>
      </c>
      <c r="U12" s="2">
        <v>5</v>
      </c>
      <c r="V12" s="3">
        <v>33</v>
      </c>
      <c r="W12" s="2">
        <v>5</v>
      </c>
      <c r="X12" s="2">
        <v>6</v>
      </c>
      <c r="Y12" s="3">
        <v>27</v>
      </c>
      <c r="Z12" s="9">
        <v>0</v>
      </c>
      <c r="AA12" s="9">
        <v>4</v>
      </c>
      <c r="AB12" s="12">
        <v>35</v>
      </c>
      <c r="AC12" s="9">
        <v>0</v>
      </c>
      <c r="AD12" s="9">
        <v>4</v>
      </c>
      <c r="AE12" s="12">
        <v>21</v>
      </c>
      <c r="AF12" s="9">
        <v>0</v>
      </c>
      <c r="AG12" s="9">
        <v>2</v>
      </c>
      <c r="AH12" s="12">
        <v>20</v>
      </c>
    </row>
    <row r="13" spans="1:34" ht="12.75">
      <c r="A13" s="2">
        <f t="shared" si="0"/>
        <v>3</v>
      </c>
      <c r="B13" s="2">
        <f t="shared" si="1"/>
        <v>9</v>
      </c>
      <c r="C13" s="2">
        <f t="shared" si="2"/>
        <v>96</v>
      </c>
      <c r="D13" s="6" t="s">
        <v>12</v>
      </c>
      <c r="E13" s="35">
        <v>0</v>
      </c>
      <c r="F13" s="35">
        <v>4</v>
      </c>
      <c r="G13" s="35">
        <v>9</v>
      </c>
      <c r="H13" s="2">
        <v>0</v>
      </c>
      <c r="I13" s="2">
        <v>3</v>
      </c>
      <c r="J13" s="2">
        <v>13</v>
      </c>
      <c r="K13" s="2">
        <v>0</v>
      </c>
      <c r="L13" s="2">
        <v>2</v>
      </c>
      <c r="M13" s="2">
        <v>6</v>
      </c>
      <c r="N13" s="2">
        <v>2</v>
      </c>
      <c r="O13" s="2">
        <v>0</v>
      </c>
      <c r="P13" s="2">
        <v>17</v>
      </c>
      <c r="Q13" s="2">
        <v>0</v>
      </c>
      <c r="R13" s="2">
        <v>0</v>
      </c>
      <c r="S13" s="3">
        <v>5</v>
      </c>
      <c r="T13" s="2">
        <v>0</v>
      </c>
      <c r="U13" s="2">
        <v>0</v>
      </c>
      <c r="V13" s="3">
        <v>14</v>
      </c>
      <c r="W13" s="2">
        <v>0</v>
      </c>
      <c r="X13" s="2">
        <v>0</v>
      </c>
      <c r="Y13" s="3">
        <v>12</v>
      </c>
      <c r="Z13" s="9">
        <v>1</v>
      </c>
      <c r="AA13" s="9">
        <v>0</v>
      </c>
      <c r="AB13" s="12">
        <v>15</v>
      </c>
      <c r="AC13" s="9">
        <v>0</v>
      </c>
      <c r="AD13" s="9">
        <v>0</v>
      </c>
      <c r="AE13" s="12">
        <v>0</v>
      </c>
      <c r="AF13" s="9">
        <v>0</v>
      </c>
      <c r="AG13" s="9">
        <v>0</v>
      </c>
      <c r="AH13" s="12">
        <v>5</v>
      </c>
    </row>
    <row r="14" spans="1:34" s="28" customFormat="1" ht="12.75">
      <c r="A14" s="24">
        <f t="shared" si="0"/>
        <v>15</v>
      </c>
      <c r="B14" s="24">
        <f t="shared" si="1"/>
        <v>81</v>
      </c>
      <c r="C14" s="24">
        <f t="shared" si="2"/>
        <v>486</v>
      </c>
      <c r="D14" s="30" t="s">
        <v>13</v>
      </c>
      <c r="E14" s="24">
        <v>1</v>
      </c>
      <c r="F14" s="24">
        <v>6</v>
      </c>
      <c r="G14" s="24">
        <v>37</v>
      </c>
      <c r="H14" s="24">
        <v>0</v>
      </c>
      <c r="I14" s="24">
        <v>14</v>
      </c>
      <c r="J14" s="24">
        <v>50</v>
      </c>
      <c r="K14" s="24">
        <v>1</v>
      </c>
      <c r="L14" s="24">
        <v>10</v>
      </c>
      <c r="M14" s="24">
        <v>24</v>
      </c>
      <c r="N14" s="24">
        <v>2</v>
      </c>
      <c r="O14" s="24">
        <v>4</v>
      </c>
      <c r="P14" s="24">
        <v>72</v>
      </c>
      <c r="Q14" s="24">
        <v>3</v>
      </c>
      <c r="R14" s="24">
        <v>6</v>
      </c>
      <c r="S14" s="26">
        <v>56</v>
      </c>
      <c r="T14" s="24">
        <v>3</v>
      </c>
      <c r="U14" s="24">
        <v>6</v>
      </c>
      <c r="V14" s="26">
        <v>72</v>
      </c>
      <c r="W14" s="24">
        <v>1</v>
      </c>
      <c r="X14" s="24">
        <v>9</v>
      </c>
      <c r="Y14" s="26">
        <v>53</v>
      </c>
      <c r="Z14" s="27">
        <v>0</v>
      </c>
      <c r="AA14" s="27">
        <v>6</v>
      </c>
      <c r="AB14" s="26">
        <v>30</v>
      </c>
      <c r="AC14" s="27">
        <v>3</v>
      </c>
      <c r="AD14" s="27">
        <v>8</v>
      </c>
      <c r="AE14" s="26">
        <v>44</v>
      </c>
      <c r="AF14" s="27">
        <v>1</v>
      </c>
      <c r="AG14" s="27">
        <v>12</v>
      </c>
      <c r="AH14" s="26">
        <v>48</v>
      </c>
    </row>
    <row r="15" spans="1:34" ht="12.75">
      <c r="A15" s="2">
        <f t="shared" si="0"/>
        <v>6</v>
      </c>
      <c r="B15" s="2">
        <f t="shared" si="1"/>
        <v>29</v>
      </c>
      <c r="C15" s="2">
        <f t="shared" si="2"/>
        <v>246</v>
      </c>
      <c r="D15" s="6" t="s">
        <v>14</v>
      </c>
      <c r="E15" s="35">
        <v>0</v>
      </c>
      <c r="F15" s="35">
        <v>2</v>
      </c>
      <c r="G15" s="35">
        <v>27</v>
      </c>
      <c r="H15" s="2">
        <v>1</v>
      </c>
      <c r="I15" s="2">
        <v>2</v>
      </c>
      <c r="J15" s="2">
        <v>17</v>
      </c>
      <c r="K15" s="2">
        <v>0</v>
      </c>
      <c r="L15" s="2">
        <v>2</v>
      </c>
      <c r="M15" s="2">
        <v>20</v>
      </c>
      <c r="N15" s="2">
        <v>0</v>
      </c>
      <c r="O15" s="2">
        <v>1</v>
      </c>
      <c r="P15" s="2">
        <v>23</v>
      </c>
      <c r="Q15" s="2">
        <v>0</v>
      </c>
      <c r="R15" s="2">
        <v>9</v>
      </c>
      <c r="S15" s="3">
        <v>34</v>
      </c>
      <c r="T15" s="2">
        <v>0</v>
      </c>
      <c r="U15" s="2">
        <v>3</v>
      </c>
      <c r="V15" s="3">
        <v>43</v>
      </c>
      <c r="W15" s="2">
        <v>0</v>
      </c>
      <c r="X15" s="2">
        <v>1</v>
      </c>
      <c r="Y15" s="3">
        <v>15</v>
      </c>
      <c r="Z15" s="9">
        <v>2</v>
      </c>
      <c r="AA15" s="9">
        <v>2</v>
      </c>
      <c r="AB15" s="12">
        <v>22</v>
      </c>
      <c r="AC15" s="9">
        <v>1</v>
      </c>
      <c r="AD15" s="9">
        <v>6</v>
      </c>
      <c r="AE15" s="12">
        <v>13</v>
      </c>
      <c r="AF15" s="9">
        <v>2</v>
      </c>
      <c r="AG15" s="9">
        <v>1</v>
      </c>
      <c r="AH15" s="12">
        <v>32</v>
      </c>
    </row>
    <row r="16" spans="1:34" ht="12.75">
      <c r="A16" s="2">
        <f t="shared" si="0"/>
        <v>1</v>
      </c>
      <c r="B16" s="2">
        <f t="shared" si="1"/>
        <v>9</v>
      </c>
      <c r="C16" s="2">
        <f t="shared" si="2"/>
        <v>62</v>
      </c>
      <c r="D16" s="6" t="s">
        <v>15</v>
      </c>
      <c r="E16" s="35">
        <v>0</v>
      </c>
      <c r="F16" s="35">
        <v>0</v>
      </c>
      <c r="G16" s="35">
        <v>5</v>
      </c>
      <c r="H16" s="2">
        <v>0</v>
      </c>
      <c r="I16" s="2">
        <v>0</v>
      </c>
      <c r="J16" s="2">
        <v>4</v>
      </c>
      <c r="K16" s="2">
        <v>0</v>
      </c>
      <c r="L16" s="2">
        <v>0</v>
      </c>
      <c r="M16" s="2">
        <v>6</v>
      </c>
      <c r="N16" s="2">
        <v>0</v>
      </c>
      <c r="O16" s="2">
        <v>2</v>
      </c>
      <c r="P16" s="2">
        <v>3</v>
      </c>
      <c r="Q16" s="2">
        <v>0</v>
      </c>
      <c r="R16" s="2">
        <v>2</v>
      </c>
      <c r="S16" s="3">
        <v>5</v>
      </c>
      <c r="T16" s="2">
        <v>0</v>
      </c>
      <c r="U16" s="2">
        <v>1</v>
      </c>
      <c r="V16" s="3">
        <v>9</v>
      </c>
      <c r="W16" s="2">
        <v>0</v>
      </c>
      <c r="X16" s="2">
        <v>2</v>
      </c>
      <c r="Y16" s="3">
        <v>5</v>
      </c>
      <c r="Z16" s="9">
        <v>0</v>
      </c>
      <c r="AA16" s="9">
        <v>1</v>
      </c>
      <c r="AB16" s="12">
        <v>11</v>
      </c>
      <c r="AC16" s="9">
        <v>0</v>
      </c>
      <c r="AD16" s="9">
        <v>0</v>
      </c>
      <c r="AE16" s="12">
        <v>5</v>
      </c>
      <c r="AF16" s="9">
        <v>1</v>
      </c>
      <c r="AG16" s="9">
        <v>1</v>
      </c>
      <c r="AH16" s="12">
        <v>9</v>
      </c>
    </row>
    <row r="17" spans="1:34" ht="12.75">
      <c r="A17" s="2">
        <f t="shared" si="0"/>
        <v>0</v>
      </c>
      <c r="B17" s="2">
        <f t="shared" si="1"/>
        <v>11</v>
      </c>
      <c r="C17" s="2">
        <f t="shared" si="2"/>
        <v>55</v>
      </c>
      <c r="D17" s="6" t="s">
        <v>16</v>
      </c>
      <c r="E17" s="35">
        <v>0</v>
      </c>
      <c r="F17" s="35">
        <v>2</v>
      </c>
      <c r="G17" s="35">
        <v>4</v>
      </c>
      <c r="H17" s="2">
        <v>0</v>
      </c>
      <c r="I17" s="2">
        <v>1</v>
      </c>
      <c r="J17" s="2">
        <v>5</v>
      </c>
      <c r="K17" s="2">
        <v>0</v>
      </c>
      <c r="L17" s="2">
        <v>0</v>
      </c>
      <c r="M17" s="2">
        <v>1</v>
      </c>
      <c r="N17" s="2">
        <v>0</v>
      </c>
      <c r="O17" s="2">
        <v>0</v>
      </c>
      <c r="P17" s="2">
        <v>2</v>
      </c>
      <c r="Q17" s="2">
        <v>0</v>
      </c>
      <c r="R17" s="2">
        <v>3</v>
      </c>
      <c r="S17" s="3">
        <v>1</v>
      </c>
      <c r="T17" s="2">
        <v>0</v>
      </c>
      <c r="U17" s="2">
        <v>1</v>
      </c>
      <c r="V17" s="3">
        <v>11</v>
      </c>
      <c r="W17" s="2">
        <v>0</v>
      </c>
      <c r="X17" s="2">
        <v>1</v>
      </c>
      <c r="Y17" s="3">
        <v>6</v>
      </c>
      <c r="Z17" s="9">
        <v>0</v>
      </c>
      <c r="AA17" s="9">
        <v>1</v>
      </c>
      <c r="AB17" s="12">
        <v>13</v>
      </c>
      <c r="AC17" s="9">
        <v>0</v>
      </c>
      <c r="AD17" s="9">
        <v>0</v>
      </c>
      <c r="AE17" s="12">
        <v>6</v>
      </c>
      <c r="AF17" s="9">
        <v>0</v>
      </c>
      <c r="AG17" s="9">
        <v>2</v>
      </c>
      <c r="AH17" s="12">
        <v>6</v>
      </c>
    </row>
    <row r="18" spans="1:34" ht="12.75">
      <c r="A18" s="2">
        <f t="shared" si="0"/>
        <v>7</v>
      </c>
      <c r="B18" s="2">
        <f t="shared" si="1"/>
        <v>21</v>
      </c>
      <c r="C18" s="2">
        <f t="shared" si="2"/>
        <v>120</v>
      </c>
      <c r="D18" s="6" t="s">
        <v>17</v>
      </c>
      <c r="E18" s="35">
        <v>0</v>
      </c>
      <c r="F18" s="35">
        <v>4</v>
      </c>
      <c r="G18" s="35">
        <v>19</v>
      </c>
      <c r="H18" s="2">
        <v>1</v>
      </c>
      <c r="I18" s="2">
        <v>1</v>
      </c>
      <c r="J18" s="2">
        <v>17</v>
      </c>
      <c r="K18" s="2">
        <v>0</v>
      </c>
      <c r="L18" s="2">
        <v>2</v>
      </c>
      <c r="M18" s="2">
        <v>3</v>
      </c>
      <c r="N18" s="2">
        <v>0</v>
      </c>
      <c r="O18" s="2">
        <v>0</v>
      </c>
      <c r="P18" s="2">
        <v>8</v>
      </c>
      <c r="Q18" s="2">
        <v>0</v>
      </c>
      <c r="R18" s="2">
        <v>3</v>
      </c>
      <c r="S18" s="3">
        <v>7</v>
      </c>
      <c r="T18" s="2">
        <v>4</v>
      </c>
      <c r="U18" s="2">
        <v>3</v>
      </c>
      <c r="V18" s="3">
        <v>21</v>
      </c>
      <c r="W18" s="2">
        <v>1</v>
      </c>
      <c r="X18" s="2">
        <v>5</v>
      </c>
      <c r="Y18" s="3">
        <v>27</v>
      </c>
      <c r="Z18" s="9">
        <v>0</v>
      </c>
      <c r="AA18" s="9">
        <v>1</v>
      </c>
      <c r="AB18" s="12">
        <v>10</v>
      </c>
      <c r="AC18" s="9">
        <v>1</v>
      </c>
      <c r="AD18" s="9">
        <v>2</v>
      </c>
      <c r="AE18" s="12">
        <v>4</v>
      </c>
      <c r="AF18" s="9">
        <v>0</v>
      </c>
      <c r="AG18" s="9">
        <v>0</v>
      </c>
      <c r="AH18" s="12">
        <v>4</v>
      </c>
    </row>
    <row r="19" spans="1:34" ht="12.75">
      <c r="A19" s="2">
        <f t="shared" si="0"/>
        <v>0</v>
      </c>
      <c r="B19" s="2">
        <f t="shared" si="1"/>
        <v>3</v>
      </c>
      <c r="C19" s="2">
        <f t="shared" si="2"/>
        <v>25</v>
      </c>
      <c r="D19" s="6" t="s">
        <v>18</v>
      </c>
      <c r="E19" s="35">
        <v>0</v>
      </c>
      <c r="F19" s="35">
        <v>0</v>
      </c>
      <c r="G19" s="35">
        <v>8</v>
      </c>
      <c r="H19" s="2">
        <v>0</v>
      </c>
      <c r="I19" s="2">
        <v>1</v>
      </c>
      <c r="J19" s="2">
        <v>0</v>
      </c>
      <c r="K19" s="2">
        <v>0</v>
      </c>
      <c r="L19" s="2">
        <v>1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1</v>
      </c>
      <c r="S19" s="3">
        <v>0</v>
      </c>
      <c r="T19" s="2">
        <v>0</v>
      </c>
      <c r="U19" s="2">
        <v>0</v>
      </c>
      <c r="V19" s="3">
        <v>7</v>
      </c>
      <c r="W19" s="2">
        <v>0</v>
      </c>
      <c r="X19" s="2">
        <v>0</v>
      </c>
      <c r="Y19" s="3">
        <v>3</v>
      </c>
      <c r="Z19" s="9">
        <v>0</v>
      </c>
      <c r="AA19" s="9">
        <v>0</v>
      </c>
      <c r="AB19" s="12">
        <v>5</v>
      </c>
      <c r="AC19" s="9">
        <v>0</v>
      </c>
      <c r="AD19" s="9">
        <v>0</v>
      </c>
      <c r="AE19" s="12">
        <v>1</v>
      </c>
      <c r="AF19" s="9">
        <v>0</v>
      </c>
      <c r="AG19" s="9">
        <v>0</v>
      </c>
      <c r="AH19" s="12">
        <v>0</v>
      </c>
    </row>
    <row r="20" spans="1:34" ht="12.75">
      <c r="A20" s="2">
        <f t="shared" si="0"/>
        <v>4</v>
      </c>
      <c r="B20" s="2">
        <f t="shared" si="1"/>
        <v>4</v>
      </c>
      <c r="C20" s="2">
        <f t="shared" si="2"/>
        <v>48</v>
      </c>
      <c r="D20" s="6" t="s">
        <v>19</v>
      </c>
      <c r="E20" s="35">
        <v>1</v>
      </c>
      <c r="F20" s="35">
        <v>0</v>
      </c>
      <c r="G20" s="35">
        <v>8</v>
      </c>
      <c r="H20" s="2">
        <v>0</v>
      </c>
      <c r="I20" s="2">
        <v>0</v>
      </c>
      <c r="J20" s="2">
        <v>6</v>
      </c>
      <c r="K20" s="2">
        <v>1</v>
      </c>
      <c r="L20" s="2">
        <v>0</v>
      </c>
      <c r="M20" s="2">
        <v>3</v>
      </c>
      <c r="N20" s="2">
        <v>1</v>
      </c>
      <c r="O20" s="2">
        <v>1</v>
      </c>
      <c r="P20" s="2">
        <v>5</v>
      </c>
      <c r="Q20" s="2">
        <v>0</v>
      </c>
      <c r="R20" s="2">
        <v>1</v>
      </c>
      <c r="S20" s="3">
        <v>2</v>
      </c>
      <c r="T20" s="2">
        <v>0</v>
      </c>
      <c r="U20" s="2">
        <v>1</v>
      </c>
      <c r="V20" s="3">
        <v>2</v>
      </c>
      <c r="W20" s="2">
        <v>0</v>
      </c>
      <c r="X20" s="2">
        <v>0</v>
      </c>
      <c r="Y20" s="3">
        <v>3</v>
      </c>
      <c r="Z20" s="9">
        <v>1</v>
      </c>
      <c r="AA20" s="9">
        <v>1</v>
      </c>
      <c r="AB20" s="12">
        <v>9</v>
      </c>
      <c r="AC20" s="9">
        <v>0</v>
      </c>
      <c r="AD20" s="9">
        <v>0</v>
      </c>
      <c r="AE20" s="12">
        <v>1</v>
      </c>
      <c r="AF20" s="9">
        <v>0</v>
      </c>
      <c r="AG20" s="9">
        <v>0</v>
      </c>
      <c r="AH20" s="12">
        <v>9</v>
      </c>
    </row>
    <row r="21" spans="1:34" ht="12.75">
      <c r="A21" s="2">
        <f t="shared" si="0"/>
        <v>4</v>
      </c>
      <c r="B21" s="2">
        <f t="shared" si="1"/>
        <v>21</v>
      </c>
      <c r="C21" s="2">
        <f t="shared" si="2"/>
        <v>49</v>
      </c>
      <c r="D21" s="6" t="s">
        <v>20</v>
      </c>
      <c r="E21" s="35">
        <v>1</v>
      </c>
      <c r="F21" s="35">
        <v>8</v>
      </c>
      <c r="G21" s="35">
        <v>6</v>
      </c>
      <c r="H21" s="2">
        <v>1</v>
      </c>
      <c r="I21" s="2">
        <v>2</v>
      </c>
      <c r="J21" s="2">
        <v>6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4</v>
      </c>
      <c r="Q21" s="2">
        <v>0</v>
      </c>
      <c r="R21" s="2">
        <v>1</v>
      </c>
      <c r="S21" s="3">
        <v>3</v>
      </c>
      <c r="T21" s="2">
        <v>0</v>
      </c>
      <c r="U21" s="2">
        <v>5</v>
      </c>
      <c r="V21" s="3">
        <v>3</v>
      </c>
      <c r="W21" s="2">
        <v>0</v>
      </c>
      <c r="X21" s="2">
        <v>0</v>
      </c>
      <c r="Y21" s="3">
        <v>2</v>
      </c>
      <c r="Z21" s="9">
        <v>0</v>
      </c>
      <c r="AA21" s="9">
        <v>0</v>
      </c>
      <c r="AB21" s="12">
        <v>5</v>
      </c>
      <c r="AC21" s="9">
        <v>0</v>
      </c>
      <c r="AD21" s="9">
        <v>0</v>
      </c>
      <c r="AE21" s="12">
        <v>10</v>
      </c>
      <c r="AF21" s="9">
        <v>2</v>
      </c>
      <c r="AG21" s="9">
        <v>5</v>
      </c>
      <c r="AH21" s="12">
        <v>9</v>
      </c>
    </row>
    <row r="22" spans="1:34" ht="12.75">
      <c r="A22" s="2">
        <f t="shared" si="0"/>
        <v>8</v>
      </c>
      <c r="B22" s="2">
        <f t="shared" si="1"/>
        <v>55</v>
      </c>
      <c r="C22" s="2">
        <f t="shared" si="2"/>
        <v>224</v>
      </c>
      <c r="D22" s="6" t="s">
        <v>21</v>
      </c>
      <c r="E22" s="35">
        <v>0</v>
      </c>
      <c r="F22" s="35">
        <v>6</v>
      </c>
      <c r="G22" s="35">
        <v>29</v>
      </c>
      <c r="H22" s="2">
        <v>0</v>
      </c>
      <c r="I22" s="2">
        <v>3</v>
      </c>
      <c r="J22" s="2">
        <v>26</v>
      </c>
      <c r="K22" s="2">
        <v>0</v>
      </c>
      <c r="L22" s="2">
        <v>5</v>
      </c>
      <c r="M22" s="2">
        <v>18</v>
      </c>
      <c r="N22" s="2">
        <v>2</v>
      </c>
      <c r="O22" s="2">
        <v>10</v>
      </c>
      <c r="P22" s="2">
        <v>18</v>
      </c>
      <c r="Q22" s="2">
        <v>1</v>
      </c>
      <c r="R22" s="2">
        <v>3</v>
      </c>
      <c r="S22" s="3">
        <v>19</v>
      </c>
      <c r="T22" s="2">
        <v>4</v>
      </c>
      <c r="U22" s="2">
        <v>2</v>
      </c>
      <c r="V22" s="3">
        <v>31</v>
      </c>
      <c r="W22" s="2">
        <v>0</v>
      </c>
      <c r="X22" s="2">
        <v>12</v>
      </c>
      <c r="Y22" s="3">
        <v>9</v>
      </c>
      <c r="Z22" s="9">
        <v>1</v>
      </c>
      <c r="AA22" s="9">
        <v>3</v>
      </c>
      <c r="AB22" s="12">
        <v>18</v>
      </c>
      <c r="AC22" s="9">
        <v>0</v>
      </c>
      <c r="AD22" s="9">
        <v>6</v>
      </c>
      <c r="AE22" s="12">
        <v>39</v>
      </c>
      <c r="AF22" s="9">
        <v>0</v>
      </c>
      <c r="AG22" s="9">
        <v>5</v>
      </c>
      <c r="AH22" s="12">
        <v>17</v>
      </c>
    </row>
    <row r="23" spans="1:34" ht="12.75">
      <c r="A23" s="2">
        <f t="shared" si="0"/>
        <v>12</v>
      </c>
      <c r="B23" s="2">
        <f t="shared" si="1"/>
        <v>33</v>
      </c>
      <c r="C23" s="2">
        <f t="shared" si="2"/>
        <v>155</v>
      </c>
      <c r="D23" s="6" t="s">
        <v>22</v>
      </c>
      <c r="E23" s="35">
        <v>1</v>
      </c>
      <c r="F23" s="35">
        <v>3</v>
      </c>
      <c r="G23" s="35">
        <v>31</v>
      </c>
      <c r="H23" s="2">
        <v>1</v>
      </c>
      <c r="I23" s="2">
        <v>4</v>
      </c>
      <c r="J23" s="2">
        <v>13</v>
      </c>
      <c r="K23" s="2">
        <v>0</v>
      </c>
      <c r="L23" s="2">
        <v>1</v>
      </c>
      <c r="M23" s="2">
        <v>5</v>
      </c>
      <c r="N23" s="2">
        <v>1</v>
      </c>
      <c r="O23" s="2">
        <v>2</v>
      </c>
      <c r="P23" s="2">
        <v>4</v>
      </c>
      <c r="Q23" s="2">
        <v>3</v>
      </c>
      <c r="R23" s="2">
        <v>2</v>
      </c>
      <c r="S23" s="3">
        <v>13</v>
      </c>
      <c r="T23" s="2">
        <v>0</v>
      </c>
      <c r="U23" s="2">
        <v>2</v>
      </c>
      <c r="V23" s="3">
        <v>13</v>
      </c>
      <c r="W23" s="2">
        <v>1</v>
      </c>
      <c r="X23" s="2">
        <v>3</v>
      </c>
      <c r="Y23" s="3">
        <v>15</v>
      </c>
      <c r="Z23" s="9">
        <v>1</v>
      </c>
      <c r="AA23" s="9">
        <v>6</v>
      </c>
      <c r="AB23" s="12">
        <v>26</v>
      </c>
      <c r="AC23" s="9">
        <v>4</v>
      </c>
      <c r="AD23" s="9">
        <v>6</v>
      </c>
      <c r="AE23" s="12">
        <v>29</v>
      </c>
      <c r="AF23" s="9">
        <v>0</v>
      </c>
      <c r="AG23" s="9">
        <v>4</v>
      </c>
      <c r="AH23" s="12">
        <v>6</v>
      </c>
    </row>
    <row r="24" spans="1:34" ht="12.75">
      <c r="A24" s="2">
        <f t="shared" si="0"/>
        <v>1</v>
      </c>
      <c r="B24" s="2">
        <f t="shared" si="1"/>
        <v>3</v>
      </c>
      <c r="C24" s="2">
        <f t="shared" si="2"/>
        <v>13</v>
      </c>
      <c r="D24" s="6" t="s">
        <v>23</v>
      </c>
      <c r="E24" s="35">
        <v>0</v>
      </c>
      <c r="F24" s="35">
        <v>1</v>
      </c>
      <c r="G24" s="35">
        <v>1</v>
      </c>
      <c r="H24" s="2">
        <v>0</v>
      </c>
      <c r="I24" s="2">
        <v>0</v>
      </c>
      <c r="J24" s="2">
        <v>2</v>
      </c>
      <c r="K24" s="2">
        <v>0</v>
      </c>
      <c r="L24" s="2">
        <v>0</v>
      </c>
      <c r="M24" s="2">
        <v>1</v>
      </c>
      <c r="N24" s="2">
        <v>0</v>
      </c>
      <c r="O24" s="2">
        <v>1</v>
      </c>
      <c r="P24" s="2">
        <v>5</v>
      </c>
      <c r="Q24" s="2">
        <v>0</v>
      </c>
      <c r="R24" s="2">
        <v>0</v>
      </c>
      <c r="S24" s="3">
        <v>0</v>
      </c>
      <c r="T24" s="2">
        <v>1</v>
      </c>
      <c r="U24" s="2">
        <v>1</v>
      </c>
      <c r="V24" s="3">
        <v>3</v>
      </c>
      <c r="W24" s="2">
        <v>0</v>
      </c>
      <c r="X24" s="2">
        <v>0</v>
      </c>
      <c r="Y24" s="3">
        <v>1</v>
      </c>
      <c r="Z24" s="9">
        <v>0</v>
      </c>
      <c r="AA24" s="9">
        <v>0</v>
      </c>
      <c r="AB24" s="12">
        <v>0</v>
      </c>
      <c r="AC24" s="9">
        <v>0</v>
      </c>
      <c r="AD24" s="9">
        <v>0</v>
      </c>
      <c r="AE24" s="12">
        <v>0</v>
      </c>
      <c r="AF24" s="9">
        <v>0</v>
      </c>
      <c r="AG24" s="9">
        <v>0</v>
      </c>
      <c r="AH24" s="12">
        <v>0</v>
      </c>
    </row>
    <row r="25" spans="1:34" ht="12.75">
      <c r="A25" s="2">
        <f t="shared" si="0"/>
        <v>4</v>
      </c>
      <c r="B25" s="2">
        <f t="shared" si="1"/>
        <v>46</v>
      </c>
      <c r="C25" s="2">
        <f t="shared" si="2"/>
        <v>515</v>
      </c>
      <c r="D25" s="6" t="s">
        <v>24</v>
      </c>
      <c r="E25" s="35">
        <v>0</v>
      </c>
      <c r="F25" s="35">
        <v>3</v>
      </c>
      <c r="G25" s="35">
        <v>57</v>
      </c>
      <c r="H25" s="2">
        <v>1</v>
      </c>
      <c r="I25" s="2">
        <v>5</v>
      </c>
      <c r="J25" s="2">
        <v>43</v>
      </c>
      <c r="K25" s="2">
        <v>0</v>
      </c>
      <c r="L25" s="2">
        <v>1</v>
      </c>
      <c r="M25" s="2">
        <v>52</v>
      </c>
      <c r="N25" s="2">
        <v>1</v>
      </c>
      <c r="O25" s="2">
        <v>1</v>
      </c>
      <c r="P25" s="2">
        <v>33</v>
      </c>
      <c r="Q25" s="2">
        <v>0</v>
      </c>
      <c r="R25" s="2">
        <v>4</v>
      </c>
      <c r="S25" s="3">
        <v>43</v>
      </c>
      <c r="T25" s="2">
        <v>1</v>
      </c>
      <c r="U25" s="2">
        <v>3</v>
      </c>
      <c r="V25" s="3">
        <v>65</v>
      </c>
      <c r="W25" s="2">
        <v>1</v>
      </c>
      <c r="X25" s="2">
        <v>9</v>
      </c>
      <c r="Y25" s="3">
        <v>48</v>
      </c>
      <c r="Z25" s="9">
        <v>0</v>
      </c>
      <c r="AA25" s="9">
        <v>2</v>
      </c>
      <c r="AB25" s="12">
        <v>46</v>
      </c>
      <c r="AC25" s="9">
        <v>0</v>
      </c>
      <c r="AD25" s="9">
        <v>11</v>
      </c>
      <c r="AE25" s="12">
        <v>76</v>
      </c>
      <c r="AF25" s="9">
        <v>0</v>
      </c>
      <c r="AG25" s="9">
        <v>7</v>
      </c>
      <c r="AH25" s="12">
        <v>52</v>
      </c>
    </row>
    <row r="26" spans="1:34" ht="12.75">
      <c r="A26" s="2">
        <f t="shared" si="0"/>
        <v>18</v>
      </c>
      <c r="B26" s="2">
        <f t="shared" si="1"/>
        <v>52</v>
      </c>
      <c r="C26" s="2">
        <f t="shared" si="2"/>
        <v>276</v>
      </c>
      <c r="D26" s="6" t="s">
        <v>25</v>
      </c>
      <c r="E26" s="35">
        <v>1</v>
      </c>
      <c r="F26" s="35">
        <v>6</v>
      </c>
      <c r="G26" s="35">
        <v>28</v>
      </c>
      <c r="H26" s="2">
        <v>0</v>
      </c>
      <c r="I26" s="2">
        <v>2</v>
      </c>
      <c r="J26" s="2">
        <v>29</v>
      </c>
      <c r="K26" s="2">
        <v>6</v>
      </c>
      <c r="L26" s="2">
        <v>7</v>
      </c>
      <c r="M26" s="2">
        <v>15</v>
      </c>
      <c r="N26" s="2">
        <v>0</v>
      </c>
      <c r="O26" s="2">
        <v>4</v>
      </c>
      <c r="P26" s="2">
        <v>20</v>
      </c>
      <c r="Q26" s="2">
        <v>1</v>
      </c>
      <c r="R26" s="2">
        <v>4</v>
      </c>
      <c r="S26" s="3">
        <v>16</v>
      </c>
      <c r="T26" s="2">
        <v>0</v>
      </c>
      <c r="U26" s="2">
        <v>4</v>
      </c>
      <c r="V26" s="3">
        <v>27</v>
      </c>
      <c r="W26" s="2">
        <v>0</v>
      </c>
      <c r="X26" s="2">
        <v>6</v>
      </c>
      <c r="Y26" s="3">
        <v>25</v>
      </c>
      <c r="Z26" s="9">
        <v>6</v>
      </c>
      <c r="AA26" s="9">
        <v>5</v>
      </c>
      <c r="AB26" s="12">
        <v>48</v>
      </c>
      <c r="AC26" s="9">
        <v>1</v>
      </c>
      <c r="AD26" s="9">
        <v>8</v>
      </c>
      <c r="AE26" s="12">
        <v>27</v>
      </c>
      <c r="AF26" s="9">
        <v>3</v>
      </c>
      <c r="AG26" s="9">
        <v>6</v>
      </c>
      <c r="AH26" s="12">
        <v>41</v>
      </c>
    </row>
    <row r="27" spans="1:34" ht="12.75">
      <c r="A27" s="2">
        <f t="shared" si="0"/>
        <v>0</v>
      </c>
      <c r="B27" s="2">
        <f t="shared" si="1"/>
        <v>6</v>
      </c>
      <c r="C27" s="2">
        <f t="shared" si="2"/>
        <v>41</v>
      </c>
      <c r="D27" s="6" t="s">
        <v>26</v>
      </c>
      <c r="E27" s="35">
        <v>0</v>
      </c>
      <c r="F27" s="35">
        <v>0</v>
      </c>
      <c r="G27" s="35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3">
        <v>6</v>
      </c>
      <c r="T27" s="2">
        <v>0</v>
      </c>
      <c r="U27" s="2">
        <v>0</v>
      </c>
      <c r="V27" s="3">
        <v>5</v>
      </c>
      <c r="W27" s="2">
        <v>0</v>
      </c>
      <c r="X27" s="2">
        <v>0</v>
      </c>
      <c r="Y27" s="3">
        <v>4</v>
      </c>
      <c r="Z27" s="9">
        <v>0</v>
      </c>
      <c r="AA27" s="9">
        <v>0</v>
      </c>
      <c r="AB27" s="12">
        <v>5</v>
      </c>
      <c r="AC27" s="9">
        <v>0</v>
      </c>
      <c r="AD27" s="9">
        <v>5</v>
      </c>
      <c r="AE27" s="12">
        <v>7</v>
      </c>
      <c r="AF27" s="9">
        <v>0</v>
      </c>
      <c r="AG27" s="9">
        <v>1</v>
      </c>
      <c r="AH27" s="12">
        <v>12</v>
      </c>
    </row>
    <row r="28" spans="1:34" ht="12.75">
      <c r="A28" s="2">
        <f t="shared" si="0"/>
        <v>0</v>
      </c>
      <c r="B28" s="2">
        <f t="shared" si="1"/>
        <v>2</v>
      </c>
      <c r="C28" s="2">
        <f t="shared" si="2"/>
        <v>19</v>
      </c>
      <c r="D28" s="6" t="s">
        <v>27</v>
      </c>
      <c r="E28" s="35">
        <v>0</v>
      </c>
      <c r="F28" s="35">
        <v>2</v>
      </c>
      <c r="G28" s="35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0</v>
      </c>
      <c r="P28" s="2">
        <v>1</v>
      </c>
      <c r="Q28" s="2">
        <v>0</v>
      </c>
      <c r="R28" s="2">
        <v>0</v>
      </c>
      <c r="S28" s="3">
        <v>0</v>
      </c>
      <c r="T28" s="2">
        <v>0</v>
      </c>
      <c r="U28" s="2">
        <v>0</v>
      </c>
      <c r="V28" s="3">
        <v>4</v>
      </c>
      <c r="W28" s="2">
        <v>0</v>
      </c>
      <c r="X28" s="2">
        <v>0</v>
      </c>
      <c r="Y28" s="3">
        <v>3</v>
      </c>
      <c r="Z28" s="9">
        <v>0</v>
      </c>
      <c r="AA28" s="9">
        <v>0</v>
      </c>
      <c r="AB28" s="12">
        <v>9</v>
      </c>
      <c r="AC28" s="9">
        <v>0</v>
      </c>
      <c r="AD28" s="9">
        <v>0</v>
      </c>
      <c r="AE28" s="12">
        <v>0</v>
      </c>
      <c r="AF28" s="9">
        <v>0</v>
      </c>
      <c r="AG28" s="9">
        <v>0</v>
      </c>
      <c r="AH28" s="12">
        <v>1</v>
      </c>
    </row>
    <row r="29" spans="1:34" ht="12.75">
      <c r="A29" s="2">
        <f t="shared" si="0"/>
        <v>0</v>
      </c>
      <c r="B29" s="2">
        <f t="shared" si="1"/>
        <v>4</v>
      </c>
      <c r="C29" s="2">
        <f t="shared" si="2"/>
        <v>27</v>
      </c>
      <c r="D29" s="6" t="s">
        <v>28</v>
      </c>
      <c r="E29" s="35">
        <v>0</v>
      </c>
      <c r="F29" s="35">
        <v>2</v>
      </c>
      <c r="G29" s="35">
        <v>3</v>
      </c>
      <c r="H29" s="2">
        <v>0</v>
      </c>
      <c r="I29" s="2">
        <v>1</v>
      </c>
      <c r="J29" s="2">
        <v>2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1</v>
      </c>
      <c r="S29" s="3">
        <v>4</v>
      </c>
      <c r="T29" s="2">
        <v>0</v>
      </c>
      <c r="U29" s="2">
        <v>0</v>
      </c>
      <c r="V29" s="3">
        <v>4</v>
      </c>
      <c r="W29" s="2">
        <v>0</v>
      </c>
      <c r="X29" s="2">
        <v>0</v>
      </c>
      <c r="Y29" s="3">
        <v>3</v>
      </c>
      <c r="Z29" s="9">
        <v>0</v>
      </c>
      <c r="AA29" s="9">
        <v>0</v>
      </c>
      <c r="AB29" s="12">
        <v>5</v>
      </c>
      <c r="AC29" s="9">
        <v>0</v>
      </c>
      <c r="AD29" s="9">
        <v>0</v>
      </c>
      <c r="AE29" s="12">
        <v>2</v>
      </c>
      <c r="AF29" s="9">
        <v>0</v>
      </c>
      <c r="AG29" s="9">
        <v>0</v>
      </c>
      <c r="AH29" s="12">
        <v>3</v>
      </c>
    </row>
    <row r="30" spans="1:34" ht="12.75">
      <c r="A30" s="2">
        <f t="shared" si="0"/>
        <v>9</v>
      </c>
      <c r="B30" s="2">
        <f t="shared" si="1"/>
        <v>47</v>
      </c>
      <c r="C30" s="2">
        <f t="shared" si="2"/>
        <v>158</v>
      </c>
      <c r="D30" s="6" t="s">
        <v>29</v>
      </c>
      <c r="E30" s="35">
        <v>0</v>
      </c>
      <c r="F30" s="35">
        <v>8</v>
      </c>
      <c r="G30" s="35">
        <v>22</v>
      </c>
      <c r="H30" s="2">
        <v>0</v>
      </c>
      <c r="I30" s="2">
        <v>4</v>
      </c>
      <c r="J30" s="2">
        <v>7</v>
      </c>
      <c r="K30" s="2">
        <v>1</v>
      </c>
      <c r="L30" s="2">
        <v>3</v>
      </c>
      <c r="M30" s="2">
        <v>4</v>
      </c>
      <c r="N30" s="2">
        <v>0</v>
      </c>
      <c r="O30" s="2">
        <v>2</v>
      </c>
      <c r="P30" s="2">
        <v>22</v>
      </c>
      <c r="Q30" s="2">
        <v>0</v>
      </c>
      <c r="R30" s="2">
        <v>4</v>
      </c>
      <c r="S30" s="3">
        <v>10</v>
      </c>
      <c r="T30" s="2">
        <v>1</v>
      </c>
      <c r="U30" s="2">
        <v>4</v>
      </c>
      <c r="V30" s="3">
        <v>13</v>
      </c>
      <c r="W30" s="2">
        <v>1</v>
      </c>
      <c r="X30" s="2">
        <v>1</v>
      </c>
      <c r="Y30" s="3">
        <v>17</v>
      </c>
      <c r="Z30" s="9">
        <v>2</v>
      </c>
      <c r="AA30" s="9">
        <v>7</v>
      </c>
      <c r="AB30" s="12">
        <v>32</v>
      </c>
      <c r="AC30" s="9">
        <v>2</v>
      </c>
      <c r="AD30" s="9">
        <v>4</v>
      </c>
      <c r="AE30" s="12">
        <v>12</v>
      </c>
      <c r="AF30" s="9">
        <v>2</v>
      </c>
      <c r="AG30" s="9">
        <v>10</v>
      </c>
      <c r="AH30" s="12">
        <v>19</v>
      </c>
    </row>
    <row r="31" spans="1:34" ht="12.75">
      <c r="A31" s="2">
        <f t="shared" si="0"/>
        <v>12</v>
      </c>
      <c r="B31" s="2">
        <f t="shared" si="1"/>
        <v>54</v>
      </c>
      <c r="C31" s="2">
        <f t="shared" si="2"/>
        <v>267</v>
      </c>
      <c r="D31" s="6" t="s">
        <v>30</v>
      </c>
      <c r="E31" s="35">
        <v>1</v>
      </c>
      <c r="F31" s="35">
        <v>19</v>
      </c>
      <c r="G31" s="35">
        <v>86</v>
      </c>
      <c r="H31" s="2">
        <v>3</v>
      </c>
      <c r="I31" s="2">
        <v>9</v>
      </c>
      <c r="J31" s="2">
        <v>44</v>
      </c>
      <c r="K31" s="2">
        <v>3</v>
      </c>
      <c r="L31" s="2">
        <v>2</v>
      </c>
      <c r="M31" s="2">
        <v>16</v>
      </c>
      <c r="N31" s="2">
        <v>1</v>
      </c>
      <c r="O31" s="2">
        <v>0</v>
      </c>
      <c r="P31" s="2">
        <v>12</v>
      </c>
      <c r="Q31" s="2">
        <v>1</v>
      </c>
      <c r="R31" s="2">
        <v>6</v>
      </c>
      <c r="S31" s="3">
        <v>16</v>
      </c>
      <c r="T31" s="2">
        <v>1</v>
      </c>
      <c r="U31" s="2">
        <v>1</v>
      </c>
      <c r="V31" s="3">
        <v>26</v>
      </c>
      <c r="W31" s="2">
        <v>1</v>
      </c>
      <c r="X31" s="2">
        <v>5</v>
      </c>
      <c r="Y31" s="3">
        <v>13</v>
      </c>
      <c r="Z31" s="9">
        <v>0</v>
      </c>
      <c r="AA31" s="9">
        <v>4</v>
      </c>
      <c r="AB31" s="12">
        <v>14</v>
      </c>
      <c r="AC31" s="9">
        <v>1</v>
      </c>
      <c r="AD31" s="9">
        <v>4</v>
      </c>
      <c r="AE31" s="12">
        <v>20</v>
      </c>
      <c r="AF31" s="9">
        <v>0</v>
      </c>
      <c r="AG31" s="9">
        <v>4</v>
      </c>
      <c r="AH31" s="12">
        <v>20</v>
      </c>
    </row>
    <row r="32" spans="1:34" ht="12.75">
      <c r="A32" s="2">
        <f t="shared" si="0"/>
        <v>3</v>
      </c>
      <c r="B32" s="2">
        <f>R32+U32+X32+AA32+AD32+AG32+O32+L32+I32+F32</f>
        <v>15</v>
      </c>
      <c r="C32" s="2">
        <f t="shared" si="2"/>
        <v>77</v>
      </c>
      <c r="D32" s="6" t="s">
        <v>31</v>
      </c>
      <c r="E32" s="35">
        <v>0</v>
      </c>
      <c r="F32" s="35">
        <v>0</v>
      </c>
      <c r="G32" s="35">
        <v>0</v>
      </c>
      <c r="H32" s="2">
        <v>0</v>
      </c>
      <c r="I32" s="2">
        <v>0</v>
      </c>
      <c r="J32" s="2">
        <v>3</v>
      </c>
      <c r="K32" s="2">
        <v>0</v>
      </c>
      <c r="L32" s="2">
        <v>5</v>
      </c>
      <c r="M32" s="2">
        <v>14</v>
      </c>
      <c r="N32" s="2">
        <v>0</v>
      </c>
      <c r="O32" s="2">
        <v>2</v>
      </c>
      <c r="P32" s="2">
        <v>21</v>
      </c>
      <c r="Q32" s="2">
        <v>0</v>
      </c>
      <c r="R32" s="2">
        <v>3</v>
      </c>
      <c r="S32" s="3">
        <v>14</v>
      </c>
      <c r="T32" s="2">
        <v>2</v>
      </c>
      <c r="U32" s="2">
        <v>1</v>
      </c>
      <c r="V32" s="3">
        <v>15</v>
      </c>
      <c r="W32" s="2">
        <v>1</v>
      </c>
      <c r="X32" s="2">
        <v>0</v>
      </c>
      <c r="Y32" s="3">
        <v>0</v>
      </c>
      <c r="Z32" s="9">
        <v>0</v>
      </c>
      <c r="AA32" s="9">
        <v>0</v>
      </c>
      <c r="AB32" s="12">
        <v>0</v>
      </c>
      <c r="AC32" s="9">
        <v>0</v>
      </c>
      <c r="AD32" s="9">
        <v>0</v>
      </c>
      <c r="AE32" s="12">
        <v>2</v>
      </c>
      <c r="AF32" s="9">
        <v>0</v>
      </c>
      <c r="AG32" s="9">
        <v>4</v>
      </c>
      <c r="AH32" s="12">
        <v>8</v>
      </c>
    </row>
    <row r="33" spans="1:34" ht="12.75">
      <c r="A33" s="2">
        <f t="shared" si="0"/>
        <v>0</v>
      </c>
      <c r="B33" s="2">
        <f t="shared" si="1"/>
        <v>5</v>
      </c>
      <c r="C33" s="2">
        <f t="shared" si="2"/>
        <v>32</v>
      </c>
      <c r="D33" s="6" t="s">
        <v>32</v>
      </c>
      <c r="E33" s="35">
        <v>0</v>
      </c>
      <c r="F33" s="35">
        <v>0</v>
      </c>
      <c r="G33" s="35">
        <v>4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0</v>
      </c>
      <c r="P33" s="2">
        <v>1</v>
      </c>
      <c r="Q33" s="2">
        <v>0</v>
      </c>
      <c r="R33" s="2">
        <v>1</v>
      </c>
      <c r="S33" s="3">
        <v>5</v>
      </c>
      <c r="T33" s="2">
        <v>0</v>
      </c>
      <c r="U33" s="2">
        <v>0</v>
      </c>
      <c r="V33" s="3">
        <v>3</v>
      </c>
      <c r="W33" s="2">
        <v>0</v>
      </c>
      <c r="X33" s="2">
        <v>2</v>
      </c>
      <c r="Y33" s="3">
        <v>7</v>
      </c>
      <c r="Z33" s="9">
        <v>0</v>
      </c>
      <c r="AA33" s="9">
        <v>1</v>
      </c>
      <c r="AB33" s="12">
        <v>4</v>
      </c>
      <c r="AC33" s="9">
        <v>0</v>
      </c>
      <c r="AD33" s="9">
        <v>0</v>
      </c>
      <c r="AE33" s="12">
        <v>2</v>
      </c>
      <c r="AF33" s="9">
        <v>0</v>
      </c>
      <c r="AG33" s="9">
        <v>1</v>
      </c>
      <c r="AH33" s="12">
        <v>5</v>
      </c>
    </row>
    <row r="34" spans="1:34" ht="12.75">
      <c r="A34" s="2">
        <f t="shared" si="0"/>
        <v>5</v>
      </c>
      <c r="B34" s="2">
        <f t="shared" si="1"/>
        <v>6</v>
      </c>
      <c r="C34" s="2">
        <f t="shared" si="2"/>
        <v>98</v>
      </c>
      <c r="D34" s="6" t="s">
        <v>33</v>
      </c>
      <c r="E34" s="35">
        <v>0</v>
      </c>
      <c r="F34" s="35">
        <v>0</v>
      </c>
      <c r="G34" s="35">
        <v>18</v>
      </c>
      <c r="H34" s="2">
        <v>1</v>
      </c>
      <c r="I34" s="2">
        <v>1</v>
      </c>
      <c r="J34" s="2">
        <v>17</v>
      </c>
      <c r="K34" s="2">
        <v>0</v>
      </c>
      <c r="L34" s="2">
        <v>1</v>
      </c>
      <c r="M34" s="2">
        <v>9</v>
      </c>
      <c r="N34" s="2">
        <v>0</v>
      </c>
      <c r="O34" s="2">
        <v>0</v>
      </c>
      <c r="P34" s="2">
        <v>3</v>
      </c>
      <c r="Q34" s="2">
        <v>3</v>
      </c>
      <c r="R34" s="2">
        <v>0</v>
      </c>
      <c r="S34" s="3">
        <v>6</v>
      </c>
      <c r="T34" s="2">
        <v>0</v>
      </c>
      <c r="U34" s="2">
        <v>3</v>
      </c>
      <c r="V34" s="3">
        <v>10</v>
      </c>
      <c r="W34" s="2">
        <v>0</v>
      </c>
      <c r="X34" s="2">
        <v>0</v>
      </c>
      <c r="Y34" s="3">
        <v>14</v>
      </c>
      <c r="Z34" s="9">
        <v>0</v>
      </c>
      <c r="AA34" s="9">
        <v>0</v>
      </c>
      <c r="AB34" s="12">
        <v>2</v>
      </c>
      <c r="AC34" s="9">
        <v>0</v>
      </c>
      <c r="AD34" s="9">
        <v>1</v>
      </c>
      <c r="AE34" s="12">
        <v>8</v>
      </c>
      <c r="AF34" s="9">
        <v>1</v>
      </c>
      <c r="AG34" s="9">
        <v>0</v>
      </c>
      <c r="AH34" s="12">
        <v>11</v>
      </c>
    </row>
    <row r="35" spans="1:34" s="28" customFormat="1" ht="12.75">
      <c r="A35" s="24">
        <f t="shared" si="0"/>
        <v>27</v>
      </c>
      <c r="B35" s="24">
        <f t="shared" si="1"/>
        <v>207</v>
      </c>
      <c r="C35" s="24">
        <f t="shared" si="2"/>
        <v>916</v>
      </c>
      <c r="D35" s="25" t="s">
        <v>34</v>
      </c>
      <c r="E35" s="24">
        <v>6</v>
      </c>
      <c r="F35" s="24">
        <v>23</v>
      </c>
      <c r="G35" s="24">
        <v>117</v>
      </c>
      <c r="H35" s="24">
        <v>2</v>
      </c>
      <c r="I35" s="24">
        <v>14</v>
      </c>
      <c r="J35" s="24">
        <v>93</v>
      </c>
      <c r="K35" s="24">
        <v>2</v>
      </c>
      <c r="L35" s="24">
        <v>23</v>
      </c>
      <c r="M35" s="24">
        <v>94</v>
      </c>
      <c r="N35" s="24">
        <v>4</v>
      </c>
      <c r="O35" s="24">
        <v>19</v>
      </c>
      <c r="P35" s="24">
        <v>102</v>
      </c>
      <c r="Q35" s="24">
        <v>1</v>
      </c>
      <c r="R35" s="24">
        <v>17</v>
      </c>
      <c r="S35" s="26">
        <v>94</v>
      </c>
      <c r="T35" s="24">
        <v>4</v>
      </c>
      <c r="U35" s="24">
        <v>27</v>
      </c>
      <c r="V35" s="26">
        <v>74</v>
      </c>
      <c r="W35" s="24">
        <v>4</v>
      </c>
      <c r="X35" s="24">
        <v>24</v>
      </c>
      <c r="Y35" s="26">
        <v>58</v>
      </c>
      <c r="Z35" s="27">
        <v>1</v>
      </c>
      <c r="AA35" s="27">
        <v>15</v>
      </c>
      <c r="AB35" s="26">
        <v>89</v>
      </c>
      <c r="AC35" s="27">
        <v>0</v>
      </c>
      <c r="AD35" s="27">
        <v>24</v>
      </c>
      <c r="AE35" s="26">
        <v>119</v>
      </c>
      <c r="AF35" s="27">
        <v>3</v>
      </c>
      <c r="AG35" s="27">
        <v>21</v>
      </c>
      <c r="AH35" s="26">
        <v>76</v>
      </c>
    </row>
    <row r="36" spans="1:34" ht="12.75">
      <c r="A36" s="2">
        <f t="shared" si="0"/>
        <v>13</v>
      </c>
      <c r="B36" s="2">
        <f t="shared" si="1"/>
        <v>54</v>
      </c>
      <c r="C36" s="2">
        <f t="shared" si="2"/>
        <v>221</v>
      </c>
      <c r="D36" s="6" t="s">
        <v>35</v>
      </c>
      <c r="E36" s="35">
        <v>0</v>
      </c>
      <c r="F36" s="35">
        <v>4</v>
      </c>
      <c r="G36" s="35">
        <v>16</v>
      </c>
      <c r="H36" s="2">
        <v>2</v>
      </c>
      <c r="I36" s="2">
        <v>2</v>
      </c>
      <c r="J36" s="2">
        <v>23</v>
      </c>
      <c r="K36" s="2">
        <v>1</v>
      </c>
      <c r="L36" s="2">
        <v>3</v>
      </c>
      <c r="M36" s="2">
        <v>7</v>
      </c>
      <c r="N36" s="2">
        <v>1</v>
      </c>
      <c r="O36" s="2">
        <v>6</v>
      </c>
      <c r="P36" s="2">
        <v>19</v>
      </c>
      <c r="Q36" s="2">
        <v>0</v>
      </c>
      <c r="R36" s="2">
        <v>7</v>
      </c>
      <c r="S36" s="3">
        <v>23</v>
      </c>
      <c r="T36" s="2">
        <v>3</v>
      </c>
      <c r="U36" s="2">
        <v>7</v>
      </c>
      <c r="V36" s="3">
        <v>35</v>
      </c>
      <c r="W36" s="2">
        <v>0</v>
      </c>
      <c r="X36" s="2">
        <v>8</v>
      </c>
      <c r="Y36" s="3">
        <v>22</v>
      </c>
      <c r="Z36" s="9">
        <v>3</v>
      </c>
      <c r="AA36" s="9">
        <v>12</v>
      </c>
      <c r="AB36" s="12">
        <v>28</v>
      </c>
      <c r="AC36" s="9">
        <v>1</v>
      </c>
      <c r="AD36" s="9">
        <v>2</v>
      </c>
      <c r="AE36" s="12">
        <v>25</v>
      </c>
      <c r="AF36" s="9">
        <v>2</v>
      </c>
      <c r="AG36" s="9">
        <v>3</v>
      </c>
      <c r="AH36" s="12">
        <v>23</v>
      </c>
    </row>
    <row r="37" spans="1:34" ht="12.75">
      <c r="A37" s="2">
        <f t="shared" si="0"/>
        <v>2</v>
      </c>
      <c r="B37" s="2">
        <f t="shared" si="1"/>
        <v>23</v>
      </c>
      <c r="C37" s="2">
        <f t="shared" si="2"/>
        <v>81</v>
      </c>
      <c r="D37" s="6" t="s">
        <v>36</v>
      </c>
      <c r="E37" s="35">
        <v>0</v>
      </c>
      <c r="F37" s="35">
        <v>1</v>
      </c>
      <c r="G37" s="35">
        <v>11</v>
      </c>
      <c r="H37" s="2">
        <v>0</v>
      </c>
      <c r="I37" s="2">
        <v>2</v>
      </c>
      <c r="J37" s="2">
        <v>8</v>
      </c>
      <c r="K37" s="2">
        <v>0</v>
      </c>
      <c r="L37" s="2">
        <v>1</v>
      </c>
      <c r="M37" s="2">
        <v>9</v>
      </c>
      <c r="N37" s="2">
        <v>0</v>
      </c>
      <c r="O37" s="2">
        <v>2</v>
      </c>
      <c r="P37" s="2">
        <v>13</v>
      </c>
      <c r="Q37" s="2">
        <v>0</v>
      </c>
      <c r="R37" s="2">
        <v>4</v>
      </c>
      <c r="S37" s="3">
        <v>8</v>
      </c>
      <c r="T37" s="2">
        <v>1</v>
      </c>
      <c r="U37" s="2">
        <v>1</v>
      </c>
      <c r="V37" s="3">
        <v>7</v>
      </c>
      <c r="W37" s="2">
        <v>0</v>
      </c>
      <c r="X37" s="2">
        <v>5</v>
      </c>
      <c r="Y37" s="3">
        <v>5</v>
      </c>
      <c r="Z37" s="9">
        <v>0</v>
      </c>
      <c r="AA37" s="9">
        <v>5</v>
      </c>
      <c r="AB37" s="12">
        <v>13</v>
      </c>
      <c r="AC37" s="9">
        <v>0</v>
      </c>
      <c r="AD37" s="9">
        <v>2</v>
      </c>
      <c r="AE37" s="12">
        <v>7</v>
      </c>
      <c r="AF37" s="9">
        <v>1</v>
      </c>
      <c r="AG37" s="9">
        <v>0</v>
      </c>
      <c r="AH37" s="12">
        <v>0</v>
      </c>
    </row>
    <row r="38" spans="1:34" ht="13.5" thickBot="1">
      <c r="A38" s="7">
        <f t="shared" si="0"/>
        <v>3</v>
      </c>
      <c r="B38" s="7">
        <f t="shared" si="1"/>
        <v>7</v>
      </c>
      <c r="C38" s="7">
        <f t="shared" si="2"/>
        <v>90</v>
      </c>
      <c r="D38" s="14" t="s">
        <v>37</v>
      </c>
      <c r="E38" s="7">
        <v>0</v>
      </c>
      <c r="F38" s="7">
        <v>1</v>
      </c>
      <c r="G38" s="7">
        <v>11</v>
      </c>
      <c r="H38" s="7">
        <v>0</v>
      </c>
      <c r="I38" s="7">
        <v>0</v>
      </c>
      <c r="J38" s="7">
        <v>14</v>
      </c>
      <c r="K38" s="7">
        <v>0</v>
      </c>
      <c r="L38" s="7">
        <v>1</v>
      </c>
      <c r="M38" s="7">
        <v>4</v>
      </c>
      <c r="N38" s="7">
        <v>0</v>
      </c>
      <c r="O38" s="7">
        <v>0</v>
      </c>
      <c r="P38" s="7">
        <v>7</v>
      </c>
      <c r="Q38" s="7">
        <v>1</v>
      </c>
      <c r="R38" s="7">
        <v>2</v>
      </c>
      <c r="S38" s="8">
        <v>6</v>
      </c>
      <c r="T38" s="7">
        <v>0</v>
      </c>
      <c r="U38" s="7">
        <v>1</v>
      </c>
      <c r="V38" s="8">
        <v>12</v>
      </c>
      <c r="W38" s="7">
        <v>0</v>
      </c>
      <c r="X38" s="7">
        <v>0</v>
      </c>
      <c r="Y38" s="8">
        <v>6</v>
      </c>
      <c r="Z38" s="10">
        <v>2</v>
      </c>
      <c r="AA38" s="11">
        <v>0</v>
      </c>
      <c r="AB38" s="13">
        <v>9</v>
      </c>
      <c r="AC38" s="10">
        <v>0</v>
      </c>
      <c r="AD38" s="11">
        <v>1</v>
      </c>
      <c r="AE38" s="13">
        <v>6</v>
      </c>
      <c r="AF38" s="10">
        <v>0</v>
      </c>
      <c r="AG38" s="11">
        <v>1</v>
      </c>
      <c r="AH38" s="13">
        <v>15</v>
      </c>
    </row>
    <row r="39" spans="1:34" ht="13.5" thickTop="1">
      <c r="A39" s="2">
        <f>SUM(A3:A38)</f>
        <v>244</v>
      </c>
      <c r="B39" s="2">
        <f>SUM(B3:B38)</f>
        <v>1678</v>
      </c>
      <c r="C39" s="2">
        <f>SUM(C3:C38)</f>
        <v>12258</v>
      </c>
      <c r="D39" s="33" t="s">
        <v>44</v>
      </c>
      <c r="E39" s="4">
        <f>SUM(E3:E38)</f>
        <v>15</v>
      </c>
      <c r="F39" s="4">
        <f>SUM(F3:F38)</f>
        <v>195</v>
      </c>
      <c r="G39" s="4">
        <f>SUM(G3:G38)</f>
        <v>1454</v>
      </c>
      <c r="H39" s="4">
        <f>SUM(H3:H38)</f>
        <v>31</v>
      </c>
      <c r="I39" s="4">
        <f>SUM(I3:I38)</f>
        <v>153</v>
      </c>
      <c r="J39" s="4">
        <f>SUM(J3:J38)</f>
        <v>1174</v>
      </c>
      <c r="K39" s="4">
        <f aca="true" t="shared" si="3" ref="K39:P39">SUM(K3:K38)</f>
        <v>19</v>
      </c>
      <c r="L39" s="4">
        <f t="shared" si="3"/>
        <v>129</v>
      </c>
      <c r="M39" s="4">
        <f t="shared" si="3"/>
        <v>921</v>
      </c>
      <c r="N39" s="4">
        <f t="shared" si="3"/>
        <v>23</v>
      </c>
      <c r="O39" s="4">
        <f t="shared" si="3"/>
        <v>114</v>
      </c>
      <c r="P39" s="5">
        <f t="shared" si="3"/>
        <v>1041</v>
      </c>
      <c r="Q39" s="4">
        <f aca="true" t="shared" si="4" ref="Q39:AH39">SUM(Q3:Q38)</f>
        <v>23</v>
      </c>
      <c r="R39" s="4">
        <f t="shared" si="4"/>
        <v>145</v>
      </c>
      <c r="S39" s="5">
        <f t="shared" si="4"/>
        <v>1076</v>
      </c>
      <c r="T39" s="4">
        <f t="shared" si="4"/>
        <v>29</v>
      </c>
      <c r="U39" s="4">
        <f t="shared" si="4"/>
        <v>164</v>
      </c>
      <c r="V39" s="5">
        <f t="shared" si="4"/>
        <v>1321</v>
      </c>
      <c r="W39" s="4">
        <f t="shared" si="4"/>
        <v>24</v>
      </c>
      <c r="X39" s="4">
        <f t="shared" si="4"/>
        <v>158</v>
      </c>
      <c r="Y39" s="5">
        <f t="shared" si="4"/>
        <v>1120</v>
      </c>
      <c r="Z39" s="4">
        <f t="shared" si="4"/>
        <v>32</v>
      </c>
      <c r="AA39" s="4">
        <f t="shared" si="4"/>
        <v>169</v>
      </c>
      <c r="AB39" s="5">
        <f t="shared" si="4"/>
        <v>1319</v>
      </c>
      <c r="AC39" s="4">
        <f t="shared" si="4"/>
        <v>21</v>
      </c>
      <c r="AD39" s="4">
        <f t="shared" si="4"/>
        <v>222</v>
      </c>
      <c r="AE39" s="4">
        <f t="shared" si="4"/>
        <v>1483</v>
      </c>
      <c r="AF39" s="4">
        <f t="shared" si="4"/>
        <v>27</v>
      </c>
      <c r="AG39" s="4">
        <f t="shared" si="4"/>
        <v>229</v>
      </c>
      <c r="AH39" s="4">
        <f t="shared" si="4"/>
        <v>1349</v>
      </c>
    </row>
    <row r="40" spans="1:16" s="20" customFormat="1" ht="12.75">
      <c r="A40" s="18">
        <f>A3+A4+A5+A6+A7+A9+A12</f>
        <v>78</v>
      </c>
      <c r="B40" s="18">
        <f>B3+B4+B5+B6+B7+B9+B12</f>
        <v>824</v>
      </c>
      <c r="C40" s="18">
        <f>C3+C4+C5+C6+C7+C9+C12</f>
        <v>7363</v>
      </c>
      <c r="D40" s="19" t="s">
        <v>40</v>
      </c>
      <c r="E40" s="18"/>
      <c r="F40" s="18"/>
      <c r="G40" s="18"/>
      <c r="H40" s="18"/>
      <c r="I40" s="18"/>
      <c r="J40" s="18"/>
      <c r="K40" s="19"/>
      <c r="L40" s="19"/>
      <c r="M40" s="19"/>
      <c r="N40" s="19"/>
      <c r="O40" s="19"/>
      <c r="P40" s="19"/>
    </row>
    <row r="41" spans="1:9" ht="12.75">
      <c r="A41" s="22">
        <f>A40/A39</f>
        <v>0.319672131147541</v>
      </c>
      <c r="B41" s="22">
        <f>B40/B39</f>
        <v>0.49106078665077474</v>
      </c>
      <c r="C41" s="22">
        <f>C40/C39</f>
        <v>0.6006689508892152</v>
      </c>
      <c r="E41" s="34"/>
      <c r="F41" s="34"/>
      <c r="H41" s="34"/>
      <c r="I41" s="34"/>
    </row>
    <row r="42" spans="1:3" ht="12.75">
      <c r="A42" s="1"/>
      <c r="B42" s="1"/>
      <c r="C42" s="1"/>
    </row>
    <row r="43" spans="1:16" ht="12.75">
      <c r="A43" s="2">
        <f>A40+A14+A35</f>
        <v>120</v>
      </c>
      <c r="B43" s="2">
        <f>B40+B14+B35</f>
        <v>1112</v>
      </c>
      <c r="C43" s="2">
        <f>C40+C14+C35</f>
        <v>8765</v>
      </c>
      <c r="D43" s="21" t="s">
        <v>1</v>
      </c>
      <c r="K43" s="23"/>
      <c r="L43" s="23"/>
      <c r="M43" s="23"/>
      <c r="N43" s="23"/>
      <c r="O43" s="23"/>
      <c r="P43" s="23"/>
    </row>
    <row r="44" spans="1:9" ht="12.75">
      <c r="A44" s="22">
        <f>A43/A39</f>
        <v>0.4918032786885246</v>
      </c>
      <c r="B44" s="22">
        <f>B43/B39</f>
        <v>0.6626936829558999</v>
      </c>
      <c r="C44" s="22">
        <f>C43/C39</f>
        <v>0.7150432370696688</v>
      </c>
      <c r="E44" s="34"/>
      <c r="F44" s="34"/>
      <c r="H44" s="34"/>
      <c r="I44" s="34"/>
    </row>
  </sheetData>
  <mergeCells count="11">
    <mergeCell ref="E1:G1"/>
    <mergeCell ref="K1:M1"/>
    <mergeCell ref="N1:P1"/>
    <mergeCell ref="A1:C1"/>
    <mergeCell ref="Q1:S1"/>
    <mergeCell ref="H1:J1"/>
    <mergeCell ref="AF1:AH1"/>
    <mergeCell ref="T1:V1"/>
    <mergeCell ref="W1:Y1"/>
    <mergeCell ref="Z1:AB1"/>
    <mergeCell ref="AC1:AE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Slasaðir og látnir í umferðinni</dc:title>
  <dc:subject/>
  <dc:creator>Birgir Þór Bragason</dc:creator>
  <cp:keywords/>
  <dc:description/>
  <cp:lastModifiedBy>Birgir Thor Bragason</cp:lastModifiedBy>
  <cp:lastPrinted>2006-07-05T16:10:46Z</cp:lastPrinted>
  <dcterms:created xsi:type="dcterms:W3CDTF">2005-02-16T17:12:21Z</dcterms:created>
  <dcterms:modified xsi:type="dcterms:W3CDTF">2008-11-28T11:19:38Z</dcterms:modified>
  <cp:category/>
  <cp:version/>
  <cp:contentType/>
  <cp:contentStatus/>
</cp:coreProperties>
</file>